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170" windowHeight="3690" tabRatio="677" activeTab="1"/>
  </bookViews>
  <sheets>
    <sheet name="Instrukcja" sheetId="36" r:id="rId1"/>
    <sheet name="I Wprowadzenie" sheetId="26" r:id="rId2"/>
    <sheet name="II Dod.inf.i objaśn." sheetId="6" r:id="rId3"/>
    <sheet name="1.1" sheetId="7" r:id="rId4"/>
    <sheet name="1.2" sheetId="8" r:id="rId5"/>
    <sheet name="1.3" sheetId="30" r:id="rId6"/>
    <sheet name="1.4" sheetId="10" r:id="rId7"/>
    <sheet name="1.5" sheetId="29" r:id="rId8"/>
    <sheet name="1.6" sheetId="12" r:id="rId9"/>
    <sheet name="1.7" sheetId="13" r:id="rId10"/>
    <sheet name="1.8" sheetId="14" r:id="rId11"/>
    <sheet name="1.9" sheetId="15" r:id="rId12"/>
    <sheet name="1.10" sheetId="32" r:id="rId13"/>
    <sheet name="1.11" sheetId="16" r:id="rId14"/>
    <sheet name="1.12" sheetId="31" r:id="rId15"/>
    <sheet name="1.13" sheetId="19" r:id="rId16"/>
    <sheet name="1.14" sheetId="33" r:id="rId17"/>
    <sheet name="1.15" sheetId="34" r:id="rId18"/>
    <sheet name="1.16" sheetId="35" r:id="rId19"/>
    <sheet name="2.1" sheetId="23" r:id="rId20"/>
    <sheet name="2.2" sheetId="37" r:id="rId21"/>
    <sheet name="2.3" sheetId="25" r:id="rId22"/>
    <sheet name="2.5" sheetId="27" r:id="rId23"/>
    <sheet name="2.4" sheetId="38" r:id="rId24"/>
    <sheet name="3." sheetId="28" r:id="rId25"/>
    <sheet name="Arkusz1" sheetId="39" r:id="rId26"/>
  </sheets>
  <definedNames>
    <definedName name="_xlnm._FilterDatabase" localSheetId="1" hidden="1">'I Wprowadzenie'!$A$5:$B$5</definedName>
  </definedNames>
  <calcPr calcId="125725"/>
</workbook>
</file>

<file path=xl/calcChain.xml><?xml version="1.0" encoding="utf-8"?>
<calcChain xmlns="http://schemas.openxmlformats.org/spreadsheetml/2006/main">
  <c r="Q25" i="6"/>
  <c r="L25"/>
  <c r="S25" s="1"/>
  <c r="K25"/>
  <c r="G25"/>
  <c r="Q24"/>
  <c r="K24"/>
  <c r="L24" s="1"/>
  <c r="S24" s="1"/>
  <c r="G24"/>
  <c r="Q23"/>
  <c r="K23"/>
  <c r="G23"/>
  <c r="L23" s="1"/>
  <c r="S23" s="1"/>
  <c r="Q22"/>
  <c r="K22"/>
  <c r="G22"/>
  <c r="L22" s="1"/>
  <c r="S22" s="1"/>
  <c r="Q21"/>
  <c r="L21"/>
  <c r="S21" s="1"/>
  <c r="K21"/>
  <c r="G21"/>
  <c r="Q20"/>
  <c r="K20"/>
  <c r="L20" s="1"/>
  <c r="S20" s="1"/>
  <c r="G20"/>
  <c r="Q19"/>
  <c r="K19"/>
  <c r="G19"/>
  <c r="L19" s="1"/>
  <c r="S19" s="1"/>
  <c r="Q18"/>
  <c r="K18"/>
  <c r="G18"/>
  <c r="L18" s="1"/>
  <c r="S18" s="1"/>
  <c r="Q17"/>
  <c r="L17"/>
  <c r="S17" s="1"/>
  <c r="K17"/>
  <c r="G17"/>
  <c r="Q16"/>
  <c r="K16"/>
  <c r="L16" s="1"/>
  <c r="G16"/>
  <c r="R15"/>
  <c r="P15"/>
  <c r="O15"/>
  <c r="O14" s="1"/>
  <c r="N15"/>
  <c r="M15"/>
  <c r="M14" s="1"/>
  <c r="Q14" s="1"/>
  <c r="K15"/>
  <c r="K14" s="1"/>
  <c r="J15"/>
  <c r="I15"/>
  <c r="I14" s="1"/>
  <c r="H15"/>
  <c r="G15"/>
  <c r="F15"/>
  <c r="E15"/>
  <c r="E14" s="1"/>
  <c r="D15"/>
  <c r="C15"/>
  <c r="C14" s="1"/>
  <c r="R14"/>
  <c r="P14"/>
  <c r="N14"/>
  <c r="J14"/>
  <c r="H14"/>
  <c r="F14"/>
  <c r="D14"/>
  <c r="G14" s="1"/>
  <c r="S13"/>
  <c r="Q13"/>
  <c r="G13"/>
  <c r="Q12"/>
  <c r="G12"/>
  <c r="L12" s="1"/>
  <c r="S12" s="1"/>
  <c r="R11"/>
  <c r="R26" s="1"/>
  <c r="P11"/>
  <c r="P26" s="1"/>
  <c r="O11"/>
  <c r="O26" s="1"/>
  <c r="N11"/>
  <c r="N26" s="1"/>
  <c r="M11"/>
  <c r="J11"/>
  <c r="J26" s="1"/>
  <c r="I11"/>
  <c r="I26" s="1"/>
  <c r="H11"/>
  <c r="H26" s="1"/>
  <c r="F11"/>
  <c r="F26" s="1"/>
  <c r="E11"/>
  <c r="E26" s="1"/>
  <c r="D11"/>
  <c r="D26" s="1"/>
  <c r="G26" s="1"/>
  <c r="C11"/>
  <c r="C26" s="1"/>
  <c r="Q6" i="7"/>
  <c r="Q7"/>
  <c r="Q8"/>
  <c r="L7"/>
  <c r="D17" i="25"/>
  <c r="D14"/>
  <c r="D8"/>
  <c r="D5"/>
  <c r="C5"/>
  <c r="F9" i="37"/>
  <c r="E9"/>
  <c r="D9"/>
  <c r="S16" i="6" l="1"/>
  <c r="L15"/>
  <c r="M26"/>
  <c r="G11"/>
  <c r="L11" s="1"/>
  <c r="K11"/>
  <c r="K26" s="1"/>
  <c r="Q15"/>
  <c r="Q11"/>
  <c r="Q26" s="1"/>
  <c r="E7" i="23"/>
  <c r="S15" i="6" l="1"/>
  <c r="L14"/>
  <c r="S14" s="1"/>
  <c r="S11"/>
  <c r="D7" i="23"/>
  <c r="C7"/>
  <c r="E6"/>
  <c r="E5"/>
  <c r="E4"/>
  <c r="C7" i="34"/>
  <c r="E11" i="33"/>
  <c r="D11"/>
  <c r="C11"/>
  <c r="D9" i="19"/>
  <c r="L26" i="6" l="1"/>
  <c r="S26" s="1"/>
  <c r="C9" i="19"/>
  <c r="D3"/>
  <c r="E10" i="31"/>
  <c r="E11" i="16"/>
  <c r="F9" i="32"/>
  <c r="E9"/>
  <c r="D9"/>
  <c r="C9"/>
  <c r="G12" i="15"/>
  <c r="F12"/>
  <c r="E12"/>
  <c r="D12"/>
  <c r="C12"/>
  <c r="D11"/>
  <c r="D10"/>
  <c r="D9"/>
  <c r="G12" i="14" l="1"/>
  <c r="F12"/>
  <c r="E12"/>
  <c r="D12"/>
  <c r="C12"/>
  <c r="G11"/>
  <c r="G10"/>
  <c r="G9"/>
  <c r="G8"/>
  <c r="G7" l="1"/>
  <c r="G6"/>
  <c r="G11" i="13" s="1"/>
  <c r="F11" s="1"/>
  <c r="E11" s="1"/>
  <c r="D11" s="1"/>
  <c r="C11" s="1"/>
  <c r="G5"/>
  <c r="F5"/>
  <c r="E5"/>
  <c r="D5"/>
  <c r="C5"/>
  <c r="J16" i="12" l="1"/>
  <c r="I16"/>
  <c r="H16"/>
  <c r="G16"/>
  <c r="F16"/>
  <c r="E16"/>
  <c r="D16"/>
  <c r="C16"/>
  <c r="J11"/>
  <c r="I11"/>
  <c r="H11"/>
  <c r="G11"/>
  <c r="F11"/>
  <c r="E11"/>
  <c r="D11"/>
  <c r="C11"/>
  <c r="J4"/>
  <c r="I4"/>
  <c r="H4"/>
  <c r="G4"/>
  <c r="F4"/>
  <c r="E4"/>
  <c r="D4"/>
  <c r="C4"/>
  <c r="F10" i="29"/>
  <c r="E10"/>
  <c r="D10"/>
  <c r="C10"/>
  <c r="G16" i="10"/>
  <c r="F16"/>
  <c r="E16"/>
  <c r="D16"/>
  <c r="C16"/>
  <c r="F10" i="30"/>
  <c r="F9"/>
  <c r="F8"/>
  <c r="F7"/>
  <c r="E7"/>
  <c r="D7"/>
  <c r="C7"/>
  <c r="F6"/>
  <c r="F5"/>
  <c r="F4"/>
  <c r="F3"/>
  <c r="H10" i="8"/>
  <c r="G10" l="1"/>
  <c r="F10"/>
  <c r="E10"/>
  <c r="D10"/>
  <c r="C10"/>
  <c r="G9"/>
  <c r="G8"/>
  <c r="G7"/>
  <c r="G6"/>
  <c r="G5"/>
  <c r="N21" i="7"/>
  <c r="D21" l="1"/>
  <c r="Q20"/>
  <c r="L20" l="1"/>
  <c r="K20"/>
  <c r="G20"/>
  <c r="Q19"/>
  <c r="K19"/>
  <c r="G19"/>
  <c r="Q18"/>
  <c r="K18"/>
  <c r="G18"/>
  <c r="S17" s="1"/>
  <c r="Q17"/>
  <c r="L17"/>
  <c r="K17"/>
  <c r="G17"/>
  <c r="Q16"/>
  <c r="K16"/>
  <c r="L16" s="1"/>
  <c r="G16"/>
  <c r="Q15"/>
  <c r="L18" l="1"/>
  <c r="S18" s="1"/>
  <c r="S16"/>
  <c r="L19"/>
  <c r="S19" s="1"/>
  <c r="K15"/>
  <c r="G15"/>
  <c r="S14" s="1"/>
  <c r="Q14"/>
  <c r="L14" s="1"/>
  <c r="K14"/>
  <c r="G14"/>
  <c r="S13" s="1"/>
  <c r="Q13"/>
  <c r="L13" s="1"/>
  <c r="K13"/>
  <c r="G13"/>
  <c r="Q12"/>
  <c r="L12" s="1"/>
  <c r="S12" s="1"/>
  <c r="K12"/>
  <c r="G12"/>
  <c r="S11" s="1"/>
  <c r="Q11"/>
  <c r="L11"/>
  <c r="K11"/>
  <c r="G11"/>
  <c r="R10"/>
  <c r="P10"/>
  <c r="O10"/>
  <c r="N10"/>
  <c r="M10"/>
  <c r="Q10" l="1"/>
  <c r="L15"/>
  <c r="S15" s="1"/>
  <c r="L10" l="1"/>
  <c r="S10" s="1"/>
  <c r="K10"/>
  <c r="J10"/>
  <c r="I10"/>
  <c r="I9" s="1"/>
  <c r="H10"/>
  <c r="G10"/>
  <c r="F10"/>
  <c r="E10"/>
  <c r="E9" s="1"/>
  <c r="G9" s="1"/>
  <c r="D10"/>
  <c r="C10"/>
  <c r="C9" s="1"/>
  <c r="R9"/>
  <c r="P9"/>
  <c r="O9"/>
  <c r="N9"/>
  <c r="M9"/>
  <c r="J9"/>
  <c r="H9"/>
  <c r="F9"/>
  <c r="D9"/>
  <c r="S8"/>
  <c r="G8"/>
  <c r="S7"/>
  <c r="G7"/>
  <c r="L9" l="1"/>
  <c r="K9" s="1"/>
  <c r="Q9"/>
  <c r="R6"/>
  <c r="S9" l="1"/>
  <c r="P6"/>
  <c r="P21" s="1"/>
  <c r="O6"/>
  <c r="O21" s="1"/>
  <c r="N6"/>
  <c r="M6"/>
  <c r="M21" s="1"/>
  <c r="K6"/>
  <c r="J6"/>
  <c r="I6"/>
  <c r="H6"/>
  <c r="G6"/>
  <c r="F6"/>
  <c r="E6"/>
  <c r="D6"/>
  <c r="C6"/>
  <c r="C21" s="1"/>
  <c r="S20" s="1"/>
  <c r="L6" l="1"/>
  <c r="D99" i="6"/>
  <c r="L21" i="7" l="1"/>
  <c r="S6"/>
  <c r="K21" l="1"/>
  <c r="J21" s="1"/>
  <c r="I21" s="1"/>
  <c r="H21" s="1"/>
  <c r="Q21" l="1"/>
  <c r="R21"/>
  <c r="E21"/>
  <c r="G21" s="1"/>
  <c r="F21"/>
  <c r="S21" l="1"/>
</calcChain>
</file>

<file path=xl/sharedStrings.xml><?xml version="1.0" encoding="utf-8"?>
<sst xmlns="http://schemas.openxmlformats.org/spreadsheetml/2006/main" count="671" uniqueCount="369">
  <si>
    <t>Lp</t>
  </si>
  <si>
    <t>x</t>
  </si>
  <si>
    <t>…</t>
  </si>
  <si>
    <t>Sporządził: ….</t>
  </si>
  <si>
    <t>I</t>
  </si>
  <si>
    <t>……</t>
  </si>
  <si>
    <t>II</t>
  </si>
  <si>
    <t>…..</t>
  </si>
  <si>
    <t>……..</t>
  </si>
  <si>
    <t>powyżej 5 lat</t>
  </si>
  <si>
    <t>powyżej 1 roku do 3 lat</t>
  </si>
  <si>
    <t>powyżej 3 do 5 lat</t>
  </si>
  <si>
    <t>a)</t>
  </si>
  <si>
    <t>b)</t>
  </si>
  <si>
    <t>c)</t>
  </si>
  <si>
    <t>Nazwa grupy rodzajowej środków trwałych, wartości niematerialnych i prawnych</t>
  </si>
  <si>
    <t xml:space="preserve"> Stan końcowy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</si>
  <si>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</si>
  <si>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</si>
  <si>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</si>
  <si>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</si>
  <si>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</si>
  <si>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</si>
  <si>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</si>
  <si>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</si>
  <si>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</si>
  <si>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</si>
  <si>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</si>
  <si>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</si>
  <si>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Razem zwiekszenia (4+5+6)</t>
  </si>
  <si>
    <t>Razem zmniejszenia (8+9+10)</t>
  </si>
  <si>
    <t>Umorzenie na początek roku obrotowego</t>
  </si>
  <si>
    <t>Zwiększenia w ciągu roku</t>
  </si>
  <si>
    <t xml:space="preserve">aktualizacja </t>
  </si>
  <si>
    <t>amortyzacja danego roku</t>
  </si>
  <si>
    <t>inne</t>
  </si>
  <si>
    <t>13</t>
  </si>
  <si>
    <t>14</t>
  </si>
  <si>
    <t>15</t>
  </si>
  <si>
    <t>16</t>
  </si>
  <si>
    <t>17</t>
  </si>
  <si>
    <t>Zmniejszenia umorzenia</t>
  </si>
  <si>
    <t xml:space="preserve">Lp </t>
  </si>
  <si>
    <t>Lp.</t>
  </si>
  <si>
    <t xml:space="preserve"> 1.6 Liczba oraz wartość posiadanych papierów wartościowych, w tym akcji i udziałów oraz dłużnych papierów wartościowych</t>
  </si>
  <si>
    <t>Wyszczególnienie</t>
  </si>
  <si>
    <t>Rodzaj/Podmiot</t>
  </si>
  <si>
    <t xml:space="preserve">Stan na początek okresu </t>
  </si>
  <si>
    <t xml:space="preserve">ilość </t>
  </si>
  <si>
    <t>wartość</t>
  </si>
  <si>
    <t xml:space="preserve">Stan na koniec okresu </t>
  </si>
  <si>
    <t>Zwiększenia</t>
  </si>
  <si>
    <t>Zmniejszenia</t>
  </si>
  <si>
    <t>Udziały</t>
  </si>
  <si>
    <t>1.1</t>
  </si>
  <si>
    <t>1.2</t>
  </si>
  <si>
    <t>Akcje</t>
  </si>
  <si>
    <t>2.1</t>
  </si>
  <si>
    <t>18</t>
  </si>
  <si>
    <t xml:space="preserve">Wyszczególnienie </t>
  </si>
  <si>
    <t>Grunty</t>
  </si>
  <si>
    <t xml:space="preserve"> 1.1. </t>
  </si>
  <si>
    <t xml:space="preserve"> 1.2.</t>
  </si>
  <si>
    <t xml:space="preserve"> 1.3.</t>
  </si>
  <si>
    <t>Środki transportu</t>
  </si>
  <si>
    <t xml:space="preserve"> 1.4. </t>
  </si>
  <si>
    <t xml:space="preserve"> 1.5.</t>
  </si>
  <si>
    <t>Inne środki trwałe</t>
  </si>
  <si>
    <t>Urzadzenia techniczne i maszyny</t>
  </si>
  <si>
    <t>Budynki, lokale  i obiekty inżynierii lądowej i wodnej</t>
  </si>
  <si>
    <t xml:space="preserve"> Wartości niematerialne i prawne</t>
  </si>
  <si>
    <t xml:space="preserve"> Rzeczowe aktywa trwałe</t>
  </si>
  <si>
    <t xml:space="preserve"> Środki trwałe</t>
  </si>
  <si>
    <t>1.1.</t>
  </si>
  <si>
    <t xml:space="preserve"> Środki transportu</t>
  </si>
  <si>
    <t xml:space="preserve"> 1.4.</t>
  </si>
  <si>
    <t xml:space="preserve"> Środki trwałe w budowie  (inwestycje)</t>
  </si>
  <si>
    <t xml:space="preserve"> Zaliczki na środki trwałe w budowie (inwestycje)</t>
  </si>
  <si>
    <t xml:space="preserve"> Długoterminowe aktywa finansowe</t>
  </si>
  <si>
    <t>Akcje i udziały</t>
  </si>
  <si>
    <t xml:space="preserve"> Inne papiery wartościowe </t>
  </si>
  <si>
    <t>2.</t>
  </si>
  <si>
    <t xml:space="preserve"> Inne długoterminowe aktywa finansowe</t>
  </si>
  <si>
    <t>3.</t>
  </si>
  <si>
    <t>Aktualna wartość rynkowa*</t>
  </si>
  <si>
    <t>Zmiany</t>
  </si>
  <si>
    <t>zmniejszenia</t>
  </si>
  <si>
    <t>Grupa wg KRŚT</t>
  </si>
  <si>
    <t>Zmiany w trakcie roku obrotowego</t>
  </si>
  <si>
    <t>zwiększenia</t>
  </si>
  <si>
    <t>Zmiany stanu odpisów w ciągu roku obrotowego</t>
  </si>
  <si>
    <t xml:space="preserve">zwiekszenie </t>
  </si>
  <si>
    <t>wykorzystanie</t>
  </si>
  <si>
    <t>rozwiązanie</t>
  </si>
  <si>
    <t>Grupa należności</t>
  </si>
  <si>
    <t>1.8. Dane o stanie rezerw według celu ich utworzenia na początek roku obrotowego, zwiększeniach, wykorzystaniu, rozwiązaniu i stanie końcowym</t>
  </si>
  <si>
    <t>Należności z tyt. dostaw i usług</t>
  </si>
  <si>
    <t>Należności od budżetów</t>
  </si>
  <si>
    <t>Należności z tyt.ubezpieczeń                                   i innych świadczeń</t>
  </si>
  <si>
    <t>Pozostałe należności</t>
  </si>
  <si>
    <t>Należności  długoterminowe</t>
  </si>
  <si>
    <t>Należności  krótkoterrminowe</t>
  </si>
  <si>
    <t>(3+4-5-6)</t>
  </si>
  <si>
    <t>1.</t>
  </si>
  <si>
    <t>4.</t>
  </si>
  <si>
    <t>5.</t>
  </si>
  <si>
    <t>powyżej 1roku do 3 lat</t>
  </si>
  <si>
    <t>powyżej 3 lat do 5 lat</t>
  </si>
  <si>
    <t>1.15 Kwota wypłaconych środków pieniężnych na świadczenia pracownicze</t>
  </si>
  <si>
    <t>wartość zabezpieczenia</t>
  </si>
  <si>
    <t>forma zabezpieczenia</t>
  </si>
  <si>
    <t xml:space="preserve">wartość </t>
  </si>
  <si>
    <t>1.12 Łączna kwota zobowiązań warunkowych, w tym również udzielonych przez jednostkę gwarancji i poręczeń, także wekslowych, niewykazanych w bilansie, ze wskazaniem zobowiązań zabezpieczonych na majątku jednostki oraz charakteru i formy tych zabezpieczeń</t>
  </si>
  <si>
    <t>Kwota zobowiązań zabezpieczonych otrzymanymi gwarancjami i poręczeniami</t>
  </si>
  <si>
    <t>Czynne rozliczenia międzyokresowe</t>
  </si>
  <si>
    <t>II.</t>
  </si>
  <si>
    <t>I.</t>
  </si>
  <si>
    <t>Bierne rozliczenia międzyokresowe</t>
  </si>
  <si>
    <t>1.13 Wykaz istotnych pozycji czynnych i biernych rozliczeń międzyokresowych, w tym kwota czynnych rozliczeń międzyokresowych kosztów stanowiących różnicę między wartością otrzymanych finansowych składników aktywów a zobowiązaniem zapłaty za nie.</t>
  </si>
  <si>
    <t xml:space="preserve"> Grunty</t>
  </si>
  <si>
    <t xml:space="preserve"> Inne środki trwałe</t>
  </si>
  <si>
    <t>1.3 Kwota dokonanych w trakcie roku obrotowego odpisów aktualizujących wartość aktywów trwałych odrębnie dla długoterminowych aktywów niefinansowych oraz długoterminowych aktywów finansowych</t>
  </si>
  <si>
    <t>19</t>
  </si>
  <si>
    <t>Wartość netto         (12-17+18)</t>
  </si>
  <si>
    <t>Rozliczenia z tyt.środków na wydatki budż.i z tyt. dochodów budż.</t>
  </si>
  <si>
    <t>Róznica zobowiązania z wyceny leasingu</t>
  </si>
  <si>
    <t>Wartość zobowiązania kwalifikowana wg przepisów podatkowych jako leasing operacyjny</t>
  </si>
  <si>
    <t>Wartość zobowiązania kwalifikowana wg przepisów ustawy o rachunkowości jako leasing finansowy lub zwrotny</t>
  </si>
  <si>
    <t>Rodzaj zapasów</t>
  </si>
  <si>
    <t>Mateiały</t>
  </si>
  <si>
    <t>Towary</t>
  </si>
  <si>
    <t>Wartość zapasów</t>
  </si>
  <si>
    <t>Wysokość odpisów aktualizujących zapasy</t>
  </si>
  <si>
    <t xml:space="preserve">Wyszczególnienie zadań </t>
  </si>
  <si>
    <t>odsetki</t>
  </si>
  <si>
    <t>różnice kursowe</t>
  </si>
  <si>
    <t>1.7 Dane o odpisach aktualizujących wartość należności, ze wskazaniem stanu na początek roku obrotowego, zwiększeniach, wykorzystaniu, rozwiązaniu i stanie na koniec roku obrotowego oraz należnościach.</t>
  </si>
  <si>
    <t>Zmiany stanu rezerw w ciągu roku obrotowego</t>
  </si>
  <si>
    <t>razem</t>
  </si>
  <si>
    <t>..</t>
  </si>
  <si>
    <t xml:space="preserve">Stan zobowiązania na koniec roku obrotowego                                    </t>
  </si>
  <si>
    <t>1.11  Łączna kwota zobowiązań zabezpieczonych na majątku jednostki ze wskazaniem charakteru i formy tych zabezpieczeń.</t>
  </si>
  <si>
    <t>Półprodukty i produkty w toku</t>
  </si>
  <si>
    <t>Produkty gotowe</t>
  </si>
  <si>
    <t>1.5  Wartość nieamortyzowanych lub nieumarzanych przez jednostkę środków trwałych, używanych na podstawie umów najmu, dzierżawy i innych umów, w tym z tytułu umów leasingu.</t>
  </si>
  <si>
    <t>1.1 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- podobne przedstawienie stanów i tytułów zmian dotychczasowej amortyzacji lub umorzenia.</t>
  </si>
  <si>
    <t xml:space="preserve">Zwiększenia </t>
  </si>
  <si>
    <t xml:space="preserve">aktualizacja wartości </t>
  </si>
  <si>
    <t xml:space="preserve">Zmniejszenia </t>
  </si>
  <si>
    <t>nabycie</t>
  </si>
  <si>
    <t>przemieszczenia wewnętrzne</t>
  </si>
  <si>
    <t>rozchody</t>
  </si>
  <si>
    <t>razem środki trwałe</t>
  </si>
  <si>
    <t>1.14 Łączna kwota otrzymanych przez jednostkę gwarancji i poręczeń niewykazanych w bilansie.</t>
  </si>
  <si>
    <t>Wyszczególnienie otrzymanej gwarancji/ poręczenia</t>
  </si>
  <si>
    <t xml:space="preserve">zwiększenia </t>
  </si>
  <si>
    <t>1.10   Kwota zobowiązań w sytuacji gdy jednostka kwalifikuje umowy leasingu zgodnie z przepisami podatkowymi (leasing   operacyjny), a według przepisów o rachunkowości byłby to leasing finansowy lub zwrotny z podziałem na kwotę zobowiązań  z tytułu leasingu finansowego lub leasingu zwrotnego.</t>
  </si>
  <si>
    <t>INFORMACJA DODATKOWA</t>
  </si>
  <si>
    <r>
      <t xml:space="preserve"> </t>
    </r>
    <r>
      <rPr>
        <b/>
        <sz val="8"/>
        <rFont val="A"/>
      </rPr>
      <t>Wprowadzenie do sprawozdania finansowego, obejmuje w szczególności:</t>
    </r>
  </si>
  <si>
    <t xml:space="preserve"> </t>
  </si>
  <si>
    <r>
      <t xml:space="preserve"> </t>
    </r>
    <r>
      <rPr>
        <sz val="8"/>
        <rFont val="A"/>
      </rPr>
      <t>nazwę jednostki</t>
    </r>
  </si>
  <si>
    <r>
      <t xml:space="preserve"> </t>
    </r>
    <r>
      <rPr>
        <sz val="8"/>
        <rFont val="A"/>
      </rPr>
      <t>siedzibę jednostki</t>
    </r>
  </si>
  <si>
    <t>1.3</t>
  </si>
  <si>
    <r>
      <t xml:space="preserve"> </t>
    </r>
    <r>
      <rPr>
        <sz val="8"/>
        <rFont val="A"/>
      </rPr>
      <t>adres jednostki</t>
    </r>
  </si>
  <si>
    <t>1.4</t>
  </si>
  <si>
    <r>
      <t xml:space="preserve"> </t>
    </r>
    <r>
      <rPr>
        <sz val="8"/>
        <rFont val="A"/>
      </rPr>
      <t>podstawowy przedmiot działalności jednostki</t>
    </r>
  </si>
  <si>
    <r>
      <t xml:space="preserve"> </t>
    </r>
    <r>
      <rPr>
        <sz val="8"/>
        <rFont val="A"/>
      </rPr>
      <t>wskazanie okresu objętego sprawozdaniem</t>
    </r>
  </si>
  <si>
    <r>
      <t xml:space="preserve"> </t>
    </r>
    <r>
      <rPr>
        <sz val="8"/>
        <rFont val="A"/>
      </rPr>
      <t>omówienie przyjętych zasad (polityki) rachunkowości, w tym metod wyceny aktywów i pasywów (także amortyzacji)</t>
    </r>
  </si>
  <si>
    <r>
      <t xml:space="preserve"> </t>
    </r>
    <r>
      <rPr>
        <sz val="8"/>
        <rFont val="A"/>
      </rPr>
      <t>inne informacje</t>
    </r>
  </si>
  <si>
    <t>1.2.</t>
  </si>
  <si>
    <r>
      <t xml:space="preserve"> </t>
    </r>
    <r>
      <rPr>
        <sz val="8"/>
        <rFont val="A"/>
      </rPr>
      <t>aktualną wartość rynkową środków trwałych, w tym dóbr kultury - o ile jednostka dysponuje takimi informacjami</t>
    </r>
  </si>
  <si>
    <t>1.3.</t>
  </si>
  <si>
    <t>1.4.</t>
  </si>
  <si>
    <t>1.5.</t>
  </si>
  <si>
    <t>1.6.</t>
  </si>
  <si>
    <t>1.7.</t>
  </si>
  <si>
    <t>1.8.</t>
  </si>
  <si>
    <t>1.9.</t>
  </si>
  <si>
    <r>
      <t xml:space="preserve"> </t>
    </r>
    <r>
      <rPr>
        <sz val="8"/>
        <rFont val="A"/>
      </rPr>
      <t>podział zobowiązań długoterminowych według pozycji bilansu o pozostałym od dnia bilansowego, przewidywanym umową lub wynikającym z innego tytułu prawnego, okresie spłaty:</t>
    </r>
  </si>
  <si>
    <r>
      <t xml:space="preserve"> </t>
    </r>
    <r>
      <rPr>
        <sz val="8"/>
        <rFont val="A"/>
      </rPr>
      <t>powyżej 1 roku do 3 lat</t>
    </r>
  </si>
  <si>
    <r>
      <t xml:space="preserve"> </t>
    </r>
    <r>
      <rPr>
        <sz val="8"/>
        <rFont val="A"/>
      </rPr>
      <t>powyżej 3 do 5 lat</t>
    </r>
  </si>
  <si>
    <r>
      <t xml:space="preserve"> </t>
    </r>
    <r>
      <rPr>
        <sz val="8"/>
        <rFont val="A"/>
      </rPr>
      <t>powyżej 5 lat</t>
    </r>
  </si>
  <si>
    <t>1.10.</t>
  </si>
  <si>
    <t>1.11.</t>
  </si>
  <si>
    <t>1.12.</t>
  </si>
  <si>
    <t>1.13.</t>
  </si>
  <si>
    <t>1.14.</t>
  </si>
  <si>
    <t>1.15.</t>
  </si>
  <si>
    <r>
      <t xml:space="preserve"> </t>
    </r>
    <r>
      <rPr>
        <sz val="8"/>
        <rFont val="A"/>
      </rPr>
      <t>kwotę wypłaconych środków pieniężnych na świadczenia pracownicze</t>
    </r>
  </si>
  <si>
    <t>1.16.</t>
  </si>
  <si>
    <t>2.1.</t>
  </si>
  <si>
    <t>2.2.</t>
  </si>
  <si>
    <t>2.3.</t>
  </si>
  <si>
    <t>2.4.</t>
  </si>
  <si>
    <t>2.5.</t>
  </si>
  <si>
    <t>(główny księgowy)</t>
  </si>
  <si>
    <t>(rok, miesiąc, dzień)</t>
  </si>
  <si>
    <t>(kierownik jednostki)</t>
  </si>
  <si>
    <t>Kwota świadczeń pracowniczych w 2018 roku</t>
  </si>
  <si>
    <t>Kwota w 2017 roku</t>
  </si>
  <si>
    <t>2.1  Wysokość odpisów aktualizujących wartość zapasów</t>
  </si>
  <si>
    <t>2.2  Koszt wytworzenia środków trwałych w budowie, w tym odsetki oraz różnice kursowe, które powiększyły koszt wytworzenia środków trwałych w budowie w roku obrotowym</t>
  </si>
  <si>
    <t>Kwota w 2018 roku</t>
  </si>
  <si>
    <t>nie dotyczy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</si>
  <si>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- podobne przedstawienie stanów i tytułów zmian dotychczasowej amortyzacji lub umorzenia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</si>
  <si>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</si>
  <si>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</si>
  <si>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</si>
  <si>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liczbę oraz wartość posiadanych papierów wartościowych, w tym akcji i udziałów oraz dłużnych papierów wartościowych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</si>
  <si>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</t>
  </si>
  <si>
    <t>Przychody*</t>
  </si>
  <si>
    <t xml:space="preserve">II </t>
  </si>
  <si>
    <t>Koszty *</t>
  </si>
  <si>
    <t>2.3 Kwota i charakter poszczególnych pozycji przychodów lub kosztów o nadzwyczajnej wartości lub które wystąpiły incydentalnie.</t>
  </si>
  <si>
    <t>Przychody o nadzwyczajnej wartości, w tym**:</t>
  </si>
  <si>
    <t>Przychody incydentalne, w tym***:</t>
  </si>
  <si>
    <t>Koszty o nadzwyczajnej wartości, w tym**:</t>
  </si>
  <si>
    <t>Koszty incydentalne, w tym***:</t>
  </si>
  <si>
    <t>Licencje i programy</t>
  </si>
  <si>
    <t xml:space="preserve"> Budynki, lokale  </t>
  </si>
  <si>
    <t>Obiekty inżynierii lądowej i wodnej</t>
  </si>
  <si>
    <t xml:space="preserve"> 1.1.</t>
  </si>
  <si>
    <t xml:space="preserve"> 1.7.</t>
  </si>
  <si>
    <t xml:space="preserve"> 1.8. </t>
  </si>
  <si>
    <t xml:space="preserve"> 1.9. </t>
  </si>
  <si>
    <t>Inwentarz żywy</t>
  </si>
  <si>
    <t xml:space="preserve"> 1.6.</t>
  </si>
  <si>
    <t xml:space="preserve"> Kotły i maszyny energetyczne</t>
  </si>
  <si>
    <t xml:space="preserve"> Urzadzenia techniczne</t>
  </si>
  <si>
    <t>Pozostałe wart.niem.i prawne</t>
  </si>
  <si>
    <t>Wartość początkowa (brutto) -stan na początek roku obrotowego</t>
  </si>
  <si>
    <t xml:space="preserve"> Maszyny i urządzenia  ogólnego zastosowania</t>
  </si>
  <si>
    <t xml:space="preserve"> Maszyny i urządzenia  specjalistyczne</t>
  </si>
  <si>
    <t>1.2 Aktualna wartość rynkowa środków trwałych, w tym dóbr kultury - o ile jednostka dysponuje takimi informacjami</t>
  </si>
  <si>
    <t xml:space="preserve">5.1. </t>
  </si>
  <si>
    <t>5.2.</t>
  </si>
  <si>
    <t>5.3.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</si>
  <si>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</si>
  <si>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dane o stanie rezerw według celu ich utworzenia na początek roku obrotowego, zwiększeniach, wykorzystaniu, rozwiązaniu i stanie końcowym</t>
  </si>
  <si>
    <t>łączną kwotę zobowiązań zabezpieczonych na majątku jednostki ze wskazaniem charakteru i formy tych zabezpieczeń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</si>
  <si>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</si>
  <si>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</si>
  <si>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łączną kwotę otrzymanych przez jednostkę gwarancji i poręczeń niewykazanych w bilansie</t>
  </si>
  <si>
    <t>inne informacje</t>
  </si>
  <si>
    <t>wysokość odpisów aktualizujących wartość zapasów</t>
  </si>
  <si>
    <t>koszt wytworzenia środków trwałych w budowie, w tym odsetki oraz różnice kursowe, które powiększyły koszt wytworzenia środków trwałych w budowie w roku obrotowym</t>
  </si>
  <si>
    <t>kwotę i charakter poszczególnych pozycji przychodów lub kosztów o nadzwyczajnej wartości lub które wystąpiły incydentalnie</t>
  </si>
  <si>
    <t>informację o kwocie należności z tytułu podatków realizowanych przez organy podatkowe podległe ministrowi właściwemu do spraw finansów publicznych wykazywanych w sprawozdaniu z wykonania planu dochodów budżetowych</t>
  </si>
  <si>
    <t>Inne informacje niż wymienione powyżej, jeżeli mogłyby w istotny sposób wpłynąć na ocenę sytuacji majątkowej i finansowej oraz wynik finansowy jednostki</t>
  </si>
  <si>
    <t>w tym dobra kultury</t>
  </si>
  <si>
    <t>Różnica wartości                   (5-3)</t>
  </si>
  <si>
    <t>1.4 Wartość gruntów użytkowanych wieczyście</t>
  </si>
  <si>
    <t xml:space="preserve">Oznaczenie otrzymanej działki </t>
  </si>
  <si>
    <t>lokalizacja,nr</t>
  </si>
  <si>
    <t xml:space="preserve">powierzchnia </t>
  </si>
  <si>
    <t>Wartość wg stanu na początek 2018 r.</t>
  </si>
  <si>
    <r>
      <t xml:space="preserve">* dane należy przedstawić, jeżeli </t>
    </r>
    <r>
      <rPr>
        <i/>
        <sz val="9"/>
        <rFont val="Arial"/>
        <family val="2"/>
        <charset val="238"/>
      </rPr>
      <t>jednostka użytkuje wieczyście grunty, w przeciwnym razie w wierszu informacji należy wpisać - nie dotyczy.</t>
    </r>
  </si>
  <si>
    <t>Wartość na początek 2018 roku</t>
  </si>
  <si>
    <t>rodzaju rezerwy wg celu utworzenia</t>
  </si>
  <si>
    <t>Rodzaj świadczenia pracowniczego</t>
  </si>
  <si>
    <t>1.9  Podział zobowiązań  długoterminowych  o pozostałym od dnia bilansowego, przewidywanym umową lub wynikającym z innego tytułu prawnego, okresie spłaty:</t>
  </si>
  <si>
    <r>
      <t xml:space="preserve"> </t>
    </r>
    <r>
      <rPr>
        <sz val="8"/>
        <rFont val="A"/>
      </rPr>
      <t>wskazanie, że sprawozdanie finansowe zawiera dane łączne</t>
    </r>
  </si>
  <si>
    <t>Okres spłaty</t>
  </si>
  <si>
    <t>wg przedmiotu umowy leasingu</t>
  </si>
  <si>
    <t>Zobowiązania  warunkowe  jednostki na koniec 2018 r.</t>
  </si>
  <si>
    <t>forma</t>
  </si>
  <si>
    <t xml:space="preserve">*dane należy przedstawić, jeżeli jednostka posiadaotrzymane poręczenia i gwarancje ujęte w ewidencji pozabilansowej, w przeciwnym razie w wierszu informacji należy wpisać - nie dotyczy.     </t>
  </si>
  <si>
    <t>Odprawy emerytalne</t>
  </si>
  <si>
    <t>Odprawy rentowe</t>
  </si>
  <si>
    <t>Nagrody jubileuszowe</t>
  </si>
  <si>
    <t>Ekwiwalenty za niewykorzystany urlop</t>
  </si>
  <si>
    <t>1.16  Inne informacje*</t>
  </si>
  <si>
    <t>Wartość netto zapasów na 31.12.2018 r.</t>
  </si>
  <si>
    <t>INSTRUKCJA</t>
  </si>
  <si>
    <t xml:space="preserve"> nie dotyczy</t>
  </si>
  <si>
    <t>Podstawowy przedmiot działalności winien zostać krótko określony zgodnie ze statutem lub regulaminem jednostki.</t>
  </si>
  <si>
    <t>Inne informacje w części I dotyczą faktu powstania, przekształcenia lub likwidacji jednostki w trakcie roku.</t>
  </si>
  <si>
    <t>6.</t>
  </si>
  <si>
    <r>
      <t xml:space="preserve">Dla potrzeb opisu niniejszej instrukcji przyjmuje się oznaczenie skrótu </t>
    </r>
    <r>
      <rPr>
        <b/>
        <sz val="12"/>
        <rFont val="Arial"/>
        <family val="2"/>
        <charset val="238"/>
      </rPr>
      <t>ID</t>
    </r>
    <r>
      <rPr>
        <sz val="10"/>
        <rFont val="Arial"/>
        <family val="2"/>
        <charset val="238"/>
      </rPr>
      <t xml:space="preserve"> - przez co należy rozumieć Informację dodatkową.</t>
    </r>
  </si>
  <si>
    <t>Wartość księgowa ewidencyjna na dzień 31.12.2018</t>
  </si>
  <si>
    <t>8.</t>
  </si>
  <si>
    <t>Stan odpisów na początek 2018 r.</t>
  </si>
  <si>
    <t>Stan odpisów na koniec 2018r.</t>
  </si>
  <si>
    <t xml:space="preserve">Załączone tabele mają postać edytowalną. </t>
  </si>
  <si>
    <t>9.</t>
  </si>
  <si>
    <t>10.</t>
  </si>
  <si>
    <t>sporządzenia INFORMACJI DODATKOWEJ</t>
  </si>
  <si>
    <r>
      <t>W części</t>
    </r>
    <r>
      <rPr>
        <b/>
        <i/>
        <sz val="10"/>
        <rFont val="Arial"/>
        <family val="2"/>
        <charset val="238"/>
      </rPr>
      <t xml:space="preserve"> I Wprowadzenie do sprawozdania finansowego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jednostka wypełnia swoje dane identyfikacyjne. </t>
    </r>
  </si>
  <si>
    <t>do sprawozdania finansowego za 2018 rok</t>
  </si>
  <si>
    <t>Reguły podstawowe</t>
  </si>
  <si>
    <t>Wartość odpisów aktualizujących należności na poczatek 2018 r.</t>
  </si>
  <si>
    <t>Wartość odpisów aktualizujących należności na koniec 2018 r.</t>
  </si>
  <si>
    <t>Stan rezerwy na początek 2018 r.</t>
  </si>
  <si>
    <t>Stan na koniec 2018 r.</t>
  </si>
  <si>
    <t>Wyszczególnienie zobowiązania długoterminowego</t>
  </si>
  <si>
    <t>4 (5+6+7)</t>
  </si>
  <si>
    <t>Wartość  zobowiązań   na początek 2018 r.</t>
  </si>
  <si>
    <t xml:space="preserve">Wartość zobowiązań  na koniec 2018 r.             </t>
  </si>
  <si>
    <t>Zabezpieczenia na majątku jednostki na dzień 31.12.2018 r.</t>
  </si>
  <si>
    <t>Hipoteka</t>
  </si>
  <si>
    <t>Weksel</t>
  </si>
  <si>
    <t xml:space="preserve">Gwarancja bankowa </t>
  </si>
  <si>
    <t>Gwarancja ubezpieczeniowa</t>
  </si>
  <si>
    <t>* dane należy przedstawić, jeżeli jednostka posiada zobowiązania zabezpieczone na majątku, w przeciwnym razie w wierszu informacji należy wpisać - nie dotyczy.</t>
  </si>
  <si>
    <t>Zastaw</t>
  </si>
  <si>
    <t xml:space="preserve">*dane należy przedstawić, jeżeli jednostka posiada zobowiązania warunkowe, w przeciwnym razie w wierszu informacji należy wpisać - nie dotyczy.                                     </t>
  </si>
  <si>
    <t>Kaucje</t>
  </si>
  <si>
    <t>Wadia</t>
  </si>
  <si>
    <t>Indos weksli</t>
  </si>
  <si>
    <t>Gwarancje</t>
  </si>
  <si>
    <t>Poręczenia</t>
  </si>
  <si>
    <t xml:space="preserve">*dane należy przedstawić, jeżeli jednostka posiada istotne czynne lub bierne rozliczenia międzyokresowe ujęte w ewidencji księgowej, w przeciwnym razie w wierszu informacji należy wpisać - nie dotyczy.     </t>
  </si>
  <si>
    <t>Kwota na początek 2018 r.</t>
  </si>
  <si>
    <t>Kwota na koniec 2018 r.</t>
  </si>
  <si>
    <t>w tym</t>
  </si>
  <si>
    <t>Koszty wytworzenia środków trwałych w budowie ogółem na 1.01.2018 r.</t>
  </si>
  <si>
    <t>Koszty wytworzenia środków trwałych w budowie ogółem na 31.12.2018 r.</t>
  </si>
  <si>
    <r>
      <t>Dla sporządzenia części</t>
    </r>
    <r>
      <rPr>
        <b/>
        <i/>
        <sz val="10"/>
        <rFont val="Arial"/>
        <family val="2"/>
        <charset val="238"/>
      </rPr>
      <t xml:space="preserve"> II</t>
    </r>
    <r>
      <rPr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 xml:space="preserve">Dodatkowe informacje i objaśnienia </t>
    </r>
    <r>
      <rPr>
        <sz val="10"/>
        <rFont val="Arial"/>
        <family val="2"/>
        <charset val="238"/>
      </rPr>
      <t>opracowane są</t>
    </r>
    <r>
      <rPr>
        <b/>
        <i/>
        <sz val="10"/>
        <rFont val="Arial"/>
        <family val="2"/>
        <charset val="238"/>
      </rPr>
      <t xml:space="preserve"> tabele </t>
    </r>
    <r>
      <rPr>
        <sz val="10"/>
        <rFont val="Arial"/>
        <family val="2"/>
        <charset val="238"/>
      </rPr>
      <t xml:space="preserve">znajdujące się w arkuszach niniejszego załącznika (oznaczone numerem pozycji ID np 1.1, 1.2 ....) a informacje pomocnicze do ich wypełnienia (oznaczone * ) pod tabelami. Do części II należy wkleić tabele docelowo do pozycji ID bez informacji pomocniczych(*). </t>
    </r>
  </si>
  <si>
    <r>
      <t xml:space="preserve">       Jednostki organizacyjne Gminy Miasta Rzeszów sporządzają </t>
    </r>
    <r>
      <rPr>
        <b/>
        <i/>
        <sz val="10"/>
        <rFont val="Arial"/>
        <family val="2"/>
        <charset val="238"/>
      </rPr>
      <t>Informację dodatkową</t>
    </r>
    <r>
      <rPr>
        <sz val="10"/>
        <rFont val="Arial"/>
        <family val="2"/>
        <charset val="238"/>
      </rPr>
      <t xml:space="preserve"> określoną w załączniku  nr 12 do </t>
    </r>
    <r>
      <rPr>
        <i/>
        <sz val="10"/>
        <rFont val="Arial"/>
        <family val="2"/>
        <charset val="238"/>
      </rPr>
      <t>Rozporządzenia Ministra Rozwoju i Finansów z dnia 13 września 2017 roku  (Dz.U. nr 1911 z 2017) w sprawie rachunkowości oraz planów kont dla budżetu państwa, budżetów jednostek samorządu terytorialnego, jednostek budżetowych, samorządowych zakładów budżetowych, państwowych funduszy celowych oraz państwowych jednostek budżetowych mających siedzibę poza granicami Rzeczypospolitej Polskiej</t>
    </r>
    <r>
      <rPr>
        <sz val="10"/>
        <rFont val="Arial"/>
        <family val="2"/>
        <charset val="238"/>
      </rPr>
      <t xml:space="preserve">  w formie papierowej oraz elektronicznej (edytowalnej) zgodnie z przesłanymi tabelami (zał. nr 3 do  pisma znak BU-K.3221.32.2019) na adresy email pracowników Wydziału Budżetowego przyjmujących od danej jednostki bieżące sprawozdania budżetowe tj. mzawisza@erzeszow.pl, ddubiel@erzeszow.pl, zsurmacz@erzeszow.pl, jmalita@erzeszow.pl, BCielen@erzeszow.pl .</t>
    </r>
  </si>
  <si>
    <t>Nie można dodawać ani usuwać ilości kolumn w tabelach.</t>
  </si>
  <si>
    <t>Liczba wierszy dotyczących wyszczególnienia może być zwiększana lub zmniejszana wg potrzeb jednostki  .</t>
  </si>
  <si>
    <t>Dane w wersji papierowej muszą być zgodne z wersją elektroniczną ID.</t>
  </si>
  <si>
    <t>Informacja dodatkowa w formie papierowej musi być podpisana i opieczętowana zgodnie zasadami obowiązujacymi dla sprawozdania finansowego.</t>
  </si>
  <si>
    <t>2.5. inne informacje</t>
  </si>
  <si>
    <t>* należy przedstawić  średnioroczny stan zatrudnienia w jednostce za 2018 rok oraz stan zatrudnienia w przeliczenia na etaty na dzień  31.12.2018 roku</t>
  </si>
  <si>
    <t xml:space="preserve"> 3. Inne informacje niż wymienione powyżej, jeżeli mogłyby w istotny sposób wpłynąć na ocenę sytuacji majątkowej i finansowej oraz wynik finansowy jednostki</t>
  </si>
  <si>
    <t xml:space="preserve"> 1.0. </t>
  </si>
  <si>
    <r>
      <t xml:space="preserve">jeżeli jednostka nie dysponuje informacjami bądź nie wystepują zdarzenia, o których mowa w danej pozycji ID  należy wpisać - </t>
    </r>
    <r>
      <rPr>
        <b/>
        <sz val="10"/>
        <rFont val="Arial"/>
        <family val="2"/>
        <charset val="238"/>
      </rPr>
      <t xml:space="preserve">nie dotyczy. </t>
    </r>
    <r>
      <rPr>
        <sz val="10"/>
        <rFont val="Arial"/>
        <family val="2"/>
        <charset val="238"/>
      </rPr>
      <t xml:space="preserve">Nie kopiować do tej pozycji "pustej" tabeli bez danych. </t>
    </r>
  </si>
  <si>
    <t>W ramach omówienia przyjętych zasad (polityki) rachunkowości, w tym metod wyceny aktywów i pasywów, wskazać te, które są różne (są odstępstwem) od zasad obligatoryjnych wynikających z ustawy lub rozporzadzeń, a wynikają ze specyfiki i rodzaju prowadzonej działalności przez jednostkę, jeżeli przepisy dopuszczają możliwość wyboru.</t>
  </si>
  <si>
    <r>
      <t xml:space="preserve"> </t>
    </r>
    <r>
      <rPr>
        <b/>
        <sz val="14"/>
        <rFont val="A"/>
      </rPr>
      <t>Dodatkowe informacje i objaśnienia obejmują w szczególności:</t>
    </r>
  </si>
  <si>
    <t>Wartość wg stanu na koniec okresu 2018 r.   (4+5-6)</t>
  </si>
  <si>
    <t>Stan na koniec roku obrotowego</t>
  </si>
  <si>
    <t xml:space="preserve"> (3+4-5) </t>
  </si>
  <si>
    <t>charakter zabezpieczenia</t>
  </si>
  <si>
    <t xml:space="preserve">na majątku trwałym </t>
  </si>
  <si>
    <t>na majątku obrotowym</t>
  </si>
  <si>
    <t xml:space="preserve">* dane należy przedstawić wyłącznie, jeżeli całość lub część wartości początkowej środka trwałego obejmuje koszty wytworzenia ponoszone w toku jego budowy wykonywanej w całości lub części siłami własnymi  (w oparciu o KSR nr 11 Środki trwałe). W przeciwnym razie w wierszu informacji należy wpisać - nie dotyczy. </t>
  </si>
  <si>
    <t xml:space="preserve">  * Należy wymienić poszczególne przychody / koszty wg  nazwy, charakteru, rodzjau lub tytułu.</t>
  </si>
  <si>
    <r>
      <t xml:space="preserve">*** Przychody / koszty incydentalne  - występujące jednorazowo, niepowtarzalnie, których wartość w sposób </t>
    </r>
    <r>
      <rPr>
        <b/>
        <i/>
        <sz val="8"/>
        <rFont val="Arial"/>
        <family val="2"/>
        <charset val="238"/>
      </rPr>
      <t xml:space="preserve">znacznący </t>
    </r>
    <r>
      <rPr>
        <i/>
        <sz val="8"/>
        <rFont val="Arial"/>
        <family val="2"/>
        <charset val="238"/>
      </rPr>
      <t>zasadniczo różni się od ich przeciętnego poziomu. Dla porównowalności - należy wymienić jakie.</t>
    </r>
  </si>
  <si>
    <t>treść opisową umieścić bezpośrednio w pozycji ID;</t>
  </si>
  <si>
    <r>
      <t xml:space="preserve">Dla umożliwienia sporządzenia </t>
    </r>
    <r>
      <rPr>
        <i/>
        <sz val="10"/>
        <rFont val="Arial"/>
        <family val="2"/>
        <charset val="238"/>
      </rPr>
      <t>łącznej</t>
    </r>
    <r>
      <rPr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>Informacji dodatkowej</t>
    </r>
    <r>
      <rPr>
        <sz val="10"/>
        <rFont val="Arial"/>
        <family val="2"/>
        <charset val="238"/>
      </rPr>
      <t xml:space="preserve"> niezbędne jest zachowanie jednolitych zasad przygotowania danych, a w szczególności należy:</t>
    </r>
  </si>
  <si>
    <t xml:space="preserve">w przypadku wypełniania danych w  tabelach - najpierw  uzupełnić tabele w osobnym arkuszu odpowiadającym nr pozycji ID (załączonym w niniejszym skoroszycie) a następnie  skopiować i  wkleić do ID; </t>
  </si>
  <si>
    <r>
      <t xml:space="preserve">*dane należy przedstawić tylko te  rodzaje </t>
    </r>
    <r>
      <rPr>
        <b/>
        <sz val="9"/>
        <rFont val="Arial"/>
        <family val="2"/>
        <charset val="238"/>
      </rPr>
      <t>wypłaconych</t>
    </r>
    <r>
      <rPr>
        <sz val="9"/>
        <rFont val="Arial"/>
        <family val="2"/>
        <charset val="238"/>
      </rPr>
      <t xml:space="preserve"> świadczeń pracowniczych, na które (zg. z §14 rozporządzenia w sprawie  rachunkowości i planów kont Dz.U.2017.1911)  jednostka nie dokonuje biernego rozliczenia międzyokresowego kosztów.      </t>
    </r>
  </si>
  <si>
    <t xml:space="preserve">* dane można przedstawić, jeżeli w jednostce wystapiły istotne zdarzenia dotyczące oceny sytuacji majatkowej i finansowej jednostki np. skutków błędów lat poprzednich, w przeciwnym razie w wierszu informacji należy wpisać - nie dotyczy. </t>
  </si>
  <si>
    <t xml:space="preserve">*należy zawrzeć inne bardzo istotne i ważne informacje dla przedstawienia w sposób przejrzysty i jasny sprawozdania, jeżeli istnieją. W przeciwnym razie w wierszu informacji należy wpisać - nie dotyczy. </t>
  </si>
  <si>
    <r>
      <t xml:space="preserve">* </t>
    </r>
    <r>
      <rPr>
        <sz val="9"/>
        <rFont val="Arial"/>
        <family val="2"/>
        <charset val="238"/>
      </rPr>
      <t xml:space="preserve">dane w tabeli należy przedstawić, jeżeli </t>
    </r>
    <r>
      <rPr>
        <i/>
        <sz val="9"/>
        <rFont val="Arial"/>
        <family val="2"/>
        <charset val="238"/>
      </rPr>
      <t>jednostka dysponuje takimi informacjami, w przeciwnym razie w wierszu informacji należy wpisać - nie dotyczy.</t>
    </r>
  </si>
  <si>
    <r>
      <t xml:space="preserve">* </t>
    </r>
    <r>
      <rPr>
        <sz val="9"/>
        <rFont val="Arial"/>
        <family val="2"/>
        <charset val="238"/>
      </rPr>
      <t xml:space="preserve">dane należy przedstawić, jeżeli </t>
    </r>
    <r>
      <rPr>
        <i/>
        <sz val="9"/>
        <rFont val="Arial"/>
        <family val="2"/>
        <charset val="238"/>
      </rPr>
      <t>jednostka dysponuje takimi informacjami, w przeciwnym razie w wierszu informacji należy wpisać - nie dotyczy.</t>
    </r>
  </si>
  <si>
    <r>
      <t xml:space="preserve">* dane należy przedstawić, jeżeli </t>
    </r>
    <r>
      <rPr>
        <i/>
        <sz val="9"/>
        <rFont val="Arial"/>
        <family val="2"/>
        <charset val="238"/>
      </rPr>
      <t>jednostka na podstawie umowy najmu, dzierżawy lub leasingu operacyjnego używa środki trwałe i nie wystepują w jego ewidencji księgowej. W przeciwnym razie w wierszu informacji należy wpisać - nie dotyczy.</t>
    </r>
  </si>
  <si>
    <r>
      <t xml:space="preserve">* dane należy przedstawić, jeżeli </t>
    </r>
    <r>
      <rPr>
        <i/>
        <sz val="9"/>
        <rFont val="Arial"/>
        <family val="2"/>
        <charset val="238"/>
      </rPr>
      <t>jednostka posiada papiery wartościowe, w przeciwnym razie w wierszu informacji należy wpisać - nie dotyczy.</t>
    </r>
  </si>
  <si>
    <r>
      <t xml:space="preserve">* dane należy przedstawić, jeżeli </t>
    </r>
    <r>
      <rPr>
        <i/>
        <sz val="9"/>
        <rFont val="Arial"/>
        <family val="2"/>
        <charset val="238"/>
      </rPr>
      <t>jednostka dokonuje odpisów aktualizujących należności ewidencjonowanych na koncie 290, w przeciwnym razie w wierszu informacji należy wpisać - nie dotyczy.</t>
    </r>
  </si>
  <si>
    <r>
      <t xml:space="preserve">* dane należy przedstawić, jeżeli </t>
    </r>
    <r>
      <rPr>
        <i/>
        <sz val="9"/>
        <rFont val="Arial"/>
        <family val="2"/>
        <charset val="238"/>
      </rPr>
      <t>jednostka tworzy rezerwy wykazane na koncie 840, w przeciwnym razie w wierszu informacji należy wpisać - nie dotyczy.</t>
    </r>
  </si>
  <si>
    <r>
      <t xml:space="preserve">* dane należy przedstawić, jeżeli </t>
    </r>
    <r>
      <rPr>
        <i/>
        <sz val="9"/>
        <rFont val="Arial"/>
        <family val="2"/>
        <charset val="238"/>
      </rPr>
      <t>jednostka posiada zobowiązania długoterminowe, w przeciwnym razie w wierszu informacji należy wpisać - nie dotyczy.</t>
    </r>
  </si>
  <si>
    <r>
      <t>* dane należy przedstawić, jeżeli jednostka posiada zobowiązania z tyt. leasingu odpowiednio przez leasingobiorce kwalifikowane</t>
    </r>
    <r>
      <rPr>
        <i/>
        <sz val="8"/>
        <rFont val="Arial"/>
        <family val="2"/>
        <charset val="238"/>
      </rPr>
      <t>, w przeciwnym razie w wierszu informacji należy wpisać - nie dotyczy.</t>
    </r>
  </si>
  <si>
    <r>
      <t xml:space="preserve">* dane należy przedstawić, jeżeli </t>
    </r>
    <r>
      <rPr>
        <i/>
        <sz val="9"/>
        <rFont val="Arial"/>
        <family val="2"/>
        <charset val="238"/>
      </rPr>
      <t>jednostka dokonuje aktualizacji zapasów, w przeciwnym razie nie włączać tabeli i w wierszu informacji należy wpisać - nie dotyczy.</t>
    </r>
  </si>
  <si>
    <t>** Przychody / koszty o nadzwyczajnej wartości - to te które mają charakter zysków / strat nadzwyczjanych.</t>
  </si>
  <si>
    <t>2.4  informację o kwocie należności z tytułu podatków realizowanych przez organy podatkowe podległe ministrowi właściwemu do spraw finansów publicznych wykazywanych w sprawozdaniu z wykonania planu dochodów budżetowych *</t>
  </si>
  <si>
    <t>*Informacja nie dotyczy jednostek samorządu terytorialnego.</t>
  </si>
  <si>
    <t>Razem zwiekszenia umorzenia (13+14+15+16)</t>
  </si>
  <si>
    <t>01.01.2018-31.12.2018</t>
  </si>
  <si>
    <t>s</t>
  </si>
  <si>
    <t>Szkoła Podstawowa nr5</t>
  </si>
  <si>
    <t>ul. Słocińska 4, 35-330 Rzeszów</t>
  </si>
  <si>
    <t>Średnioroczny stan zatrudnienia:105,33, w przeliczeniu na etaty:94,02</t>
  </si>
  <si>
    <t>Średnioroczny stan zatrudnienia: 105,33, w przeliczeniu na etaty: 94,02</t>
  </si>
  <si>
    <t xml:space="preserve">Realizacja celi i zadań edukacyjno-wychowawczych stosownie do warunków  szkoły, przedszkola i wieku wychowanków. </t>
  </si>
  <si>
    <t>Bożena Więcek</t>
  </si>
  <si>
    <t>Tadeusz Nizioł</t>
  </si>
  <si>
    <t>Rzeszów</t>
  </si>
  <si>
    <t>Próg istotności środków trwałych i wartości niematerialnych i prawnych jednoska przyjęła na poziomie 1000,00 zł.
Jednostka dokonuje odpisów amortyzacyjnych, umorzeniowych środków trawłych  jednorazowo na koniec roku budżetowego. Metodę jednorazowego odpisu amortyzacyjnego w miesiącu wprowadzenia środka trwałego do użytkowania, przez spisanie w koszty stosuje się dla:  książek i innych zbiorów bibliotecznych, środków dydaktycznych służących procesowi dydaktyczno-wychowawczemu realizowanemu w jednostce,  mebli i dywanów, środków trwałych o wartości początkowej nieprzekraczającej 10.000,00 zł . Odpisów amortyzacyjnych wartości niematerialnych i prawnych dokonuje się jednorazowo na koniec roku podatkowego. Wartości niematerialne i prawne o wartości początkowej nie wyższej niż 10 000,00 zł amortyzuje się dokonując jednorazowego odpisu w miesiącu wprowadzenia wartości niematerialnej i prawnej do ewidencji. Jednostka nie stosuje rozliczeń międzyokresowych kosztów.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</si>
</sst>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name val="Times New Roman CE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"/>
    </font>
    <font>
      <sz val="10"/>
      <name val="A"/>
    </font>
    <font>
      <b/>
      <sz val="8"/>
      <name val="A"/>
    </font>
    <font>
      <sz val="8"/>
      <name val="A"/>
    </font>
    <font>
      <b/>
      <sz val="10"/>
      <name val="A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"/>
    </font>
    <font>
      <b/>
      <i/>
      <sz val="10"/>
      <name val="Arial"/>
      <family val="2"/>
      <charset val="238"/>
    </font>
    <font>
      <b/>
      <sz val="11"/>
      <name val="A"/>
      <charset val="238"/>
    </font>
    <font>
      <sz val="14"/>
      <name val="A"/>
    </font>
    <font>
      <b/>
      <sz val="14"/>
      <name val="A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b/>
      <sz val="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rgb="FFFF7C8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0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4" fontId="0" fillId="0" borderId="1" xfId="0" applyNumberFormat="1" applyBorder="1"/>
    <xf numFmtId="49" fontId="4" fillId="0" borderId="0" xfId="0" applyNumberFormat="1" applyFont="1"/>
    <xf numFmtId="0" fontId="0" fillId="0" borderId="0" xfId="0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4" fontId="3" fillId="0" borderId="1" xfId="0" applyNumberFormat="1" applyFont="1" applyBorder="1"/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38" xfId="0" applyFont="1" applyFill="1" applyBorder="1" applyAlignment="1">
      <alignment vertical="top"/>
    </xf>
    <xf numFmtId="0" fontId="4" fillId="0" borderId="38" xfId="0" applyFont="1" applyBorder="1" applyAlignment="1">
      <alignment horizontal="left" vertical="center" wrapText="1"/>
    </xf>
    <xf numFmtId="4" fontId="3" fillId="0" borderId="38" xfId="0" applyNumberFormat="1" applyFont="1" applyBorder="1"/>
    <xf numFmtId="0" fontId="0" fillId="0" borderId="38" xfId="0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4" fontId="0" fillId="0" borderId="0" xfId="0" applyNumberFormat="1" applyBorder="1"/>
    <xf numFmtId="0" fontId="3" fillId="0" borderId="1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4" fontId="3" fillId="0" borderId="3" xfId="0" applyNumberFormat="1" applyFont="1" applyBorder="1"/>
    <xf numFmtId="4" fontId="3" fillId="0" borderId="15" xfId="0" applyNumberFormat="1" applyFont="1" applyBorder="1"/>
    <xf numFmtId="4" fontId="3" fillId="0" borderId="1" xfId="0" applyNumberFormat="1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5" fillId="0" borderId="0" xfId="0" applyFont="1" applyAlignment="1"/>
    <xf numFmtId="0" fontId="20" fillId="0" borderId="0" xfId="0" applyFont="1" applyAlignment="1"/>
    <xf numFmtId="0" fontId="25" fillId="0" borderId="0" xfId="0" applyFont="1" applyAlignment="1">
      <alignment vertical="center"/>
    </xf>
    <xf numFmtId="0" fontId="9" fillId="0" borderId="38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8" fillId="0" borderId="38" xfId="0" applyFont="1" applyBorder="1" applyAlignment="1">
      <alignment horizontal="center"/>
    </xf>
    <xf numFmtId="4" fontId="0" fillId="0" borderId="38" xfId="0" applyNumberFormat="1" applyBorder="1"/>
    <xf numFmtId="0" fontId="22" fillId="0" borderId="28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4" fontId="0" fillId="0" borderId="38" xfId="0" applyNumberForma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5" fillId="0" borderId="38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4" fontId="1" fillId="0" borderId="0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vertical="center"/>
    </xf>
    <xf numFmtId="0" fontId="19" fillId="0" borderId="33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9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4" fontId="28" fillId="0" borderId="1" xfId="0" applyNumberFormat="1" applyFont="1" applyBorder="1"/>
    <xf numFmtId="4" fontId="28" fillId="0" borderId="1" xfId="0" applyNumberFormat="1" applyFont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wrapText="1"/>
    </xf>
    <xf numFmtId="49" fontId="29" fillId="3" borderId="12" xfId="0" applyNumberFormat="1" applyFont="1" applyFill="1" applyBorder="1" applyAlignment="1">
      <alignment horizontal="center" vertical="center"/>
    </xf>
    <xf numFmtId="49" fontId="29" fillId="3" borderId="1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9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29" fillId="3" borderId="2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49" fontId="29" fillId="3" borderId="1" xfId="0" applyNumberFormat="1" applyFont="1" applyFill="1" applyBorder="1" applyAlignment="1">
      <alignment horizontal="center"/>
    </xf>
    <xf numFmtId="49" fontId="29" fillId="3" borderId="1" xfId="0" applyNumberFormat="1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 vertical="top"/>
    </xf>
    <xf numFmtId="0" fontId="13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9" fillId="3" borderId="16" xfId="0" applyFont="1" applyFill="1" applyBorder="1" applyAlignment="1">
      <alignment vertical="center"/>
    </xf>
    <xf numFmtId="0" fontId="29" fillId="3" borderId="17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right"/>
    </xf>
    <xf numFmtId="4" fontId="4" fillId="2" borderId="11" xfId="1" applyNumberFormat="1" applyFont="1" applyFill="1" applyBorder="1" applyAlignment="1">
      <alignment horizontal="right"/>
    </xf>
    <xf numFmtId="0" fontId="4" fillId="0" borderId="31" xfId="0" applyNumberFormat="1" applyFont="1" applyBorder="1" applyAlignment="1">
      <alignment vertical="center"/>
    </xf>
    <xf numFmtId="4" fontId="4" fillId="2" borderId="8" xfId="1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22" xfId="0" applyFont="1" applyBorder="1"/>
    <xf numFmtId="0" fontId="11" fillId="0" borderId="22" xfId="0" applyFont="1" applyBorder="1"/>
    <xf numFmtId="0" fontId="4" fillId="0" borderId="32" xfId="0" applyFont="1" applyBorder="1"/>
    <xf numFmtId="4" fontId="4" fillId="0" borderId="14" xfId="0" applyNumberFormat="1" applyFont="1" applyBorder="1" applyAlignment="1">
      <alignment horizontal="right"/>
    </xf>
    <xf numFmtId="0" fontId="13" fillId="0" borderId="30" xfId="0" applyFont="1" applyBorder="1"/>
    <xf numFmtId="4" fontId="4" fillId="0" borderId="6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 vertical="center"/>
    </xf>
    <xf numFmtId="0" fontId="4" fillId="0" borderId="13" xfId="0" applyFont="1" applyBorder="1"/>
    <xf numFmtId="0" fontId="4" fillId="0" borderId="4" xfId="0" applyFont="1" applyBorder="1" applyAlignment="1">
      <alignment horizontal="center"/>
    </xf>
    <xf numFmtId="0" fontId="13" fillId="0" borderId="5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wrapText="1"/>
    </xf>
    <xf numFmtId="0" fontId="4" fillId="0" borderId="3" xfId="0" applyNumberFormat="1" applyFont="1" applyBorder="1" applyAlignment="1">
      <alignment vertical="center"/>
    </xf>
    <xf numFmtId="0" fontId="4" fillId="0" borderId="7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7" xfId="0" applyFont="1" applyBorder="1"/>
    <xf numFmtId="0" fontId="4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49" fontId="14" fillId="3" borderId="20" xfId="0" applyNumberFormat="1" applyFont="1" applyFill="1" applyBorder="1" applyAlignment="1">
      <alignment horizontal="center" vertical="center" wrapText="1"/>
    </xf>
    <xf numFmtId="49" fontId="14" fillId="3" borderId="25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/>
    </xf>
    <xf numFmtId="4" fontId="30" fillId="0" borderId="13" xfId="0" applyNumberFormat="1" applyFont="1" applyBorder="1" applyAlignment="1">
      <alignment vertical="center"/>
    </xf>
    <xf numFmtId="4" fontId="12" fillId="0" borderId="46" xfId="0" applyNumberFormat="1" applyFont="1" applyBorder="1"/>
    <xf numFmtId="4" fontId="1" fillId="0" borderId="1" xfId="0" applyNumberFormat="1" applyFont="1" applyBorder="1"/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14" fontId="17" fillId="0" borderId="0" xfId="0" applyNumberFormat="1" applyFont="1" applyAlignment="1">
      <alignment horizontal="justify" vertical="center"/>
    </xf>
    <xf numFmtId="0" fontId="7" fillId="0" borderId="33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justify" vertical="justify" wrapText="1"/>
    </xf>
    <xf numFmtId="0" fontId="16" fillId="0" borderId="0" xfId="0" applyFont="1" applyAlignment="1">
      <alignment horizontal="center" vertical="center"/>
    </xf>
    <xf numFmtId="0" fontId="18" fillId="4" borderId="33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vertical="center" wrapText="1"/>
    </xf>
    <xf numFmtId="0" fontId="7" fillId="4" borderId="34" xfId="0" applyFont="1" applyFill="1" applyBorder="1" applyAlignment="1">
      <alignment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26" fillId="0" borderId="33" xfId="0" applyFont="1" applyBorder="1" applyAlignment="1">
      <alignment horizontal="left" vertical="top" wrapText="1"/>
    </xf>
    <xf numFmtId="0" fontId="26" fillId="0" borderId="34" xfId="0" applyFont="1" applyBorder="1" applyAlignment="1">
      <alignment horizontal="left" vertical="top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9" fillId="4" borderId="33" xfId="0" applyFont="1" applyFill="1" applyBorder="1" applyAlignment="1">
      <alignment vertical="center" wrapText="1"/>
    </xf>
    <xf numFmtId="0" fontId="19" fillId="4" borderId="34" xfId="0" applyFont="1" applyFill="1" applyBorder="1" applyAlignment="1">
      <alignment vertical="center" wrapText="1"/>
    </xf>
    <xf numFmtId="0" fontId="19" fillId="4" borderId="35" xfId="0" applyFont="1" applyFill="1" applyBorder="1" applyAlignment="1">
      <alignment horizontal="left" vertical="center" wrapText="1"/>
    </xf>
    <xf numFmtId="0" fontId="19" fillId="4" borderId="27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left" vertical="center" wrapText="1"/>
    </xf>
    <xf numFmtId="0" fontId="26" fillId="4" borderId="27" xfId="0" applyFont="1" applyFill="1" applyBorder="1" applyAlignment="1">
      <alignment horizontal="left" vertical="center" wrapText="1"/>
    </xf>
    <xf numFmtId="0" fontId="26" fillId="4" borderId="36" xfId="0" applyFont="1" applyFill="1" applyBorder="1" applyAlignment="1">
      <alignment horizontal="left" vertical="center" wrapText="1"/>
    </xf>
    <xf numFmtId="0" fontId="26" fillId="4" borderId="37" xfId="0" applyFont="1" applyFill="1" applyBorder="1" applyAlignment="1">
      <alignment horizontal="left" vertical="center" wrapText="1"/>
    </xf>
    <xf numFmtId="0" fontId="26" fillId="4" borderId="28" xfId="0" applyFont="1" applyFill="1" applyBorder="1" applyAlignment="1">
      <alignment horizontal="left" vertical="center" wrapText="1"/>
    </xf>
    <xf numFmtId="0" fontId="26" fillId="4" borderId="25" xfId="0" applyFont="1" applyFill="1" applyBorder="1" applyAlignment="1">
      <alignment horizontal="left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19" fillId="4" borderId="36" xfId="0" applyFont="1" applyFill="1" applyBorder="1" applyAlignment="1">
      <alignment horizontal="left" vertical="center" wrapText="1"/>
    </xf>
    <xf numFmtId="0" fontId="19" fillId="4" borderId="37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5" xfId="0" applyFont="1" applyFill="1" applyBorder="1" applyAlignment="1">
      <alignment horizontal="left" vertical="center" wrapText="1"/>
    </xf>
    <xf numFmtId="0" fontId="18" fillId="4" borderId="33" xfId="0" applyFont="1" applyFill="1" applyBorder="1" applyAlignment="1">
      <alignment vertical="center" wrapText="1"/>
    </xf>
    <xf numFmtId="0" fontId="18" fillId="4" borderId="34" xfId="0" applyFont="1" applyFill="1" applyBorder="1" applyAlignment="1">
      <alignment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14" fontId="1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9" fontId="21" fillId="0" borderId="28" xfId="0" applyNumberFormat="1" applyFont="1" applyBorder="1" applyAlignment="1">
      <alignment horizontal="justify" vertical="top" wrapText="1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3" fillId="0" borderId="0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9" fillId="3" borderId="41" xfId="0" applyFont="1" applyFill="1" applyBorder="1" applyAlignment="1">
      <alignment horizontal="center" vertical="center" wrapText="1"/>
    </xf>
    <xf numFmtId="0" fontId="29" fillId="3" borderId="42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left" wrapText="1"/>
    </xf>
    <xf numFmtId="0" fontId="1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20" fillId="0" borderId="23" xfId="0" applyFont="1" applyBorder="1" applyAlignment="1">
      <alignment horizontal="justify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justify" wrapText="1"/>
    </xf>
    <xf numFmtId="0" fontId="3" fillId="0" borderId="0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wrapText="1"/>
    </xf>
    <xf numFmtId="0" fontId="25" fillId="0" borderId="0" xfId="0" applyFont="1" applyAlignment="1">
      <alignment horizontal="justify" vertical="center" wrapText="1"/>
    </xf>
    <xf numFmtId="0" fontId="1" fillId="5" borderId="0" xfId="0" applyFont="1" applyFill="1" applyBorder="1" applyAlignment="1">
      <alignment horizontal="left" vertical="justify" wrapText="1"/>
    </xf>
    <xf numFmtId="0" fontId="5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7C80"/>
      <color rgb="FFFFFBEF"/>
      <color rgb="FFFFF8E5"/>
      <color rgb="FFF5F5F5"/>
      <color rgb="FFF3F3F3"/>
      <color rgb="FFE1FF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90" zoomScaleNormal="90" workbookViewId="0">
      <selection activeCell="A5" sqref="A5:F5"/>
    </sheetView>
  </sheetViews>
  <sheetFormatPr defaultRowHeight="12.75"/>
  <cols>
    <col min="1" max="1" width="3.140625" customWidth="1"/>
    <col min="2" max="2" width="3.5703125" customWidth="1"/>
    <col min="3" max="3" width="26.5703125" customWidth="1"/>
    <col min="4" max="4" width="31" customWidth="1"/>
    <col min="5" max="5" width="22.140625" customWidth="1"/>
    <col min="6" max="6" width="17.5703125" customWidth="1"/>
  </cols>
  <sheetData>
    <row r="1" spans="1:6" ht="15.75">
      <c r="A1" s="75" t="s">
        <v>273</v>
      </c>
    </row>
    <row r="2" spans="1:6" ht="15.75">
      <c r="A2" s="75" t="s">
        <v>286</v>
      </c>
    </row>
    <row r="3" spans="1:6" ht="15.75">
      <c r="A3" s="75" t="s">
        <v>288</v>
      </c>
    </row>
    <row r="4" spans="1:6" ht="15.75">
      <c r="A4" s="75"/>
    </row>
    <row r="5" spans="1:6" ht="106.5" customHeight="1">
      <c r="A5" s="203" t="s">
        <v>318</v>
      </c>
      <c r="B5" s="203"/>
      <c r="C5" s="203"/>
      <c r="D5" s="203"/>
      <c r="E5" s="203"/>
      <c r="F5" s="203"/>
    </row>
    <row r="6" spans="1:6" ht="15.75" customHeight="1">
      <c r="A6" s="69"/>
      <c r="B6" s="69"/>
      <c r="C6" s="69"/>
      <c r="D6" s="69"/>
      <c r="E6" s="69"/>
      <c r="F6" s="69"/>
    </row>
    <row r="7" spans="1:6" ht="16.5" customHeight="1">
      <c r="A7" s="70" t="s">
        <v>278</v>
      </c>
      <c r="B7" s="69"/>
      <c r="C7" s="69"/>
      <c r="D7" s="69"/>
      <c r="E7" s="69"/>
      <c r="F7" s="69"/>
    </row>
    <row r="8" spans="1:6" ht="16.5" customHeight="1">
      <c r="A8" s="70"/>
      <c r="B8" s="69"/>
      <c r="C8" s="69"/>
      <c r="D8" s="69"/>
      <c r="E8" s="69"/>
      <c r="F8" s="69"/>
    </row>
    <row r="9" spans="1:6" ht="16.5" customHeight="1">
      <c r="A9" s="70"/>
      <c r="B9" s="69"/>
      <c r="C9" s="69"/>
      <c r="D9" s="69"/>
      <c r="E9" s="69"/>
      <c r="F9" s="69"/>
    </row>
    <row r="10" spans="1:6" ht="15.75">
      <c r="A10" s="75" t="s">
        <v>289</v>
      </c>
    </row>
    <row r="11" spans="1:6" ht="30" customHeight="1">
      <c r="A11" s="76" t="s">
        <v>103</v>
      </c>
      <c r="B11" s="204" t="s">
        <v>340</v>
      </c>
      <c r="C11" s="204"/>
      <c r="D11" s="204"/>
      <c r="E11" s="204"/>
      <c r="F11" s="204"/>
    </row>
    <row r="12" spans="1:6" s="8" customFormat="1" ht="21.75" customHeight="1">
      <c r="A12" s="77"/>
      <c r="B12" s="77" t="s">
        <v>12</v>
      </c>
      <c r="C12" s="71" t="s">
        <v>339</v>
      </c>
    </row>
    <row r="13" spans="1:6" s="8" customFormat="1" ht="30.75" customHeight="1">
      <c r="A13" s="77"/>
      <c r="B13" s="76" t="s">
        <v>13</v>
      </c>
      <c r="C13" s="203" t="s">
        <v>341</v>
      </c>
      <c r="D13" s="203"/>
      <c r="E13" s="203"/>
      <c r="F13" s="203"/>
    </row>
    <row r="14" spans="1:6" ht="26.25" customHeight="1">
      <c r="A14" s="4"/>
      <c r="B14" s="76" t="s">
        <v>14</v>
      </c>
      <c r="C14" s="204" t="s">
        <v>327</v>
      </c>
      <c r="D14" s="204"/>
      <c r="E14" s="204"/>
      <c r="F14" s="204"/>
    </row>
    <row r="15" spans="1:6" s="8" customFormat="1" ht="21" customHeight="1">
      <c r="A15" s="77" t="s">
        <v>81</v>
      </c>
      <c r="B15" s="71" t="s">
        <v>283</v>
      </c>
      <c r="C15" s="20"/>
    </row>
    <row r="16" spans="1:6" s="8" customFormat="1" ht="17.25" customHeight="1">
      <c r="A16" s="110"/>
      <c r="B16" s="77" t="s">
        <v>12</v>
      </c>
      <c r="C16" s="71" t="s">
        <v>319</v>
      </c>
    </row>
    <row r="17" spans="1:6" s="8" customFormat="1" ht="18.75" customHeight="1">
      <c r="A17" s="110"/>
      <c r="B17" s="77" t="s">
        <v>13</v>
      </c>
      <c r="C17" s="71" t="s">
        <v>320</v>
      </c>
    </row>
    <row r="18" spans="1:6" s="8" customFormat="1" ht="18" customHeight="1">
      <c r="A18" s="77" t="s">
        <v>83</v>
      </c>
      <c r="B18" s="71" t="s">
        <v>321</v>
      </c>
      <c r="C18" s="20"/>
    </row>
    <row r="19" spans="1:6" ht="28.5" customHeight="1">
      <c r="A19" s="76" t="s">
        <v>104</v>
      </c>
      <c r="B19" s="205" t="s">
        <v>322</v>
      </c>
      <c r="C19" s="205"/>
      <c r="D19" s="205"/>
      <c r="E19" s="205"/>
      <c r="F19" s="205"/>
    </row>
    <row r="20" spans="1:6" s="8" customFormat="1" ht="24.75" customHeight="1">
      <c r="A20" s="77" t="s">
        <v>105</v>
      </c>
      <c r="B20" s="20" t="s">
        <v>287</v>
      </c>
    </row>
    <row r="21" spans="1:6" s="8" customFormat="1" ht="24" customHeight="1">
      <c r="A21" s="77" t="s">
        <v>277</v>
      </c>
      <c r="B21" s="20" t="s">
        <v>275</v>
      </c>
    </row>
    <row r="22" spans="1:6" ht="45.75" customHeight="1">
      <c r="A22" s="76" t="s">
        <v>280</v>
      </c>
      <c r="B22" s="203" t="s">
        <v>328</v>
      </c>
      <c r="C22" s="203"/>
      <c r="D22" s="203"/>
      <c r="E22" s="203"/>
      <c r="F22" s="203"/>
    </row>
    <row r="23" spans="1:6" s="8" customFormat="1" ht="23.25" customHeight="1">
      <c r="A23" s="77" t="s">
        <v>284</v>
      </c>
      <c r="B23" s="20" t="s">
        <v>276</v>
      </c>
    </row>
    <row r="24" spans="1:6" s="8" customFormat="1" ht="58.5" customHeight="1">
      <c r="A24" s="76" t="s">
        <v>285</v>
      </c>
      <c r="B24" s="204" t="s">
        <v>317</v>
      </c>
      <c r="C24" s="204"/>
      <c r="D24" s="204"/>
      <c r="E24" s="204"/>
      <c r="F24" s="204"/>
    </row>
    <row r="25" spans="1:6" ht="22.5" customHeight="1">
      <c r="A25" s="77"/>
      <c r="B25" s="68"/>
    </row>
  </sheetData>
  <mergeCells count="7">
    <mergeCell ref="A5:F5"/>
    <mergeCell ref="B22:F22"/>
    <mergeCell ref="B11:F11"/>
    <mergeCell ref="B19:F19"/>
    <mergeCell ref="B24:F24"/>
    <mergeCell ref="C14:F14"/>
    <mergeCell ref="C13:F13"/>
  </mergeCells>
  <pageMargins left="0.7" right="0.7" top="0.75" bottom="0.75" header="0.3" footer="0.3"/>
  <pageSetup paperSize="9" scale="8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90" zoomScaleNormal="90" workbookViewId="0">
      <selection activeCell="C15" sqref="C15"/>
    </sheetView>
  </sheetViews>
  <sheetFormatPr defaultRowHeight="12.75"/>
  <cols>
    <col min="1" max="1" width="3.7109375" customWidth="1"/>
    <col min="2" max="2" width="21.85546875" customWidth="1"/>
    <col min="3" max="4" width="17.7109375" customWidth="1"/>
    <col min="5" max="5" width="13.42578125" customWidth="1"/>
    <col min="6" max="6" width="15.7109375" customWidth="1"/>
    <col min="7" max="7" width="16.5703125" customWidth="1"/>
  </cols>
  <sheetData>
    <row r="1" spans="1:11" ht="40.5" customHeight="1">
      <c r="A1" s="292" t="s">
        <v>136</v>
      </c>
      <c r="B1" s="292"/>
      <c r="C1" s="292"/>
      <c r="D1" s="292"/>
      <c r="E1" s="292"/>
      <c r="F1" s="292"/>
      <c r="G1" s="292"/>
    </row>
    <row r="2" spans="1:11" ht="22.5" customHeight="1">
      <c r="A2" s="286" t="s">
        <v>0</v>
      </c>
      <c r="B2" s="286" t="s">
        <v>94</v>
      </c>
      <c r="C2" s="297" t="s">
        <v>290</v>
      </c>
      <c r="D2" s="286" t="s">
        <v>90</v>
      </c>
      <c r="E2" s="286"/>
      <c r="F2" s="286"/>
      <c r="G2" s="286" t="s">
        <v>291</v>
      </c>
    </row>
    <row r="3" spans="1:11" ht="23.25" customHeight="1">
      <c r="A3" s="286"/>
      <c r="B3" s="286"/>
      <c r="C3" s="298"/>
      <c r="D3" s="122" t="s">
        <v>91</v>
      </c>
      <c r="E3" s="122" t="s">
        <v>92</v>
      </c>
      <c r="F3" s="122" t="s">
        <v>93</v>
      </c>
      <c r="G3" s="286"/>
    </row>
    <row r="4" spans="1:11">
      <c r="A4" s="141" t="s">
        <v>116</v>
      </c>
      <c r="B4" s="142" t="s">
        <v>100</v>
      </c>
      <c r="C4" s="193" t="s">
        <v>203</v>
      </c>
      <c r="D4" s="12"/>
      <c r="E4" s="12"/>
      <c r="F4" s="12"/>
      <c r="G4" s="12"/>
    </row>
    <row r="5" spans="1:11" ht="24.75" customHeight="1">
      <c r="A5" s="141" t="s">
        <v>115</v>
      </c>
      <c r="B5" s="142" t="s">
        <v>101</v>
      </c>
      <c r="C5" s="128">
        <f>C6+C7+C8+C9+C10</f>
        <v>0</v>
      </c>
      <c r="D5" s="128">
        <f>D6+D7+D8+D9+D10</f>
        <v>0</v>
      </c>
      <c r="E5" s="128">
        <f>E6+E7+E8+E9+E10</f>
        <v>0</v>
      </c>
      <c r="F5" s="128">
        <f>F6+F7+F8+F9+F10</f>
        <v>0</v>
      </c>
      <c r="G5" s="128">
        <f>G6+G7+G8+G9+G10</f>
        <v>0</v>
      </c>
    </row>
    <row r="6" spans="1:11" ht="22.5" customHeight="1">
      <c r="A6" s="141" t="s">
        <v>103</v>
      </c>
      <c r="B6" s="142" t="s">
        <v>96</v>
      </c>
      <c r="C6" s="6"/>
      <c r="D6" s="6"/>
      <c r="E6" s="6"/>
      <c r="F6" s="6"/>
      <c r="G6" s="6"/>
    </row>
    <row r="7" spans="1:11" ht="23.25" customHeight="1">
      <c r="A7" s="131" t="s">
        <v>81</v>
      </c>
      <c r="B7" s="143" t="s">
        <v>97</v>
      </c>
      <c r="C7" s="6"/>
      <c r="D7" s="6"/>
      <c r="E7" s="6"/>
      <c r="F7" s="6"/>
      <c r="G7" s="6"/>
    </row>
    <row r="8" spans="1:11" ht="22.5">
      <c r="A8" s="141" t="s">
        <v>83</v>
      </c>
      <c r="B8" s="142" t="s">
        <v>98</v>
      </c>
      <c r="C8" s="6"/>
      <c r="D8" s="6"/>
      <c r="E8" s="6"/>
      <c r="F8" s="12"/>
      <c r="G8" s="6"/>
    </row>
    <row r="9" spans="1:11" ht="21" customHeight="1">
      <c r="A9" s="144" t="s">
        <v>104</v>
      </c>
      <c r="B9" s="145" t="s">
        <v>99</v>
      </c>
      <c r="C9" s="6"/>
      <c r="D9" s="6"/>
      <c r="E9" s="6"/>
      <c r="F9" s="6"/>
      <c r="G9" s="6"/>
    </row>
    <row r="10" spans="1:11" ht="33.75">
      <c r="A10" s="144" t="s">
        <v>105</v>
      </c>
      <c r="B10" s="146" t="s">
        <v>124</v>
      </c>
      <c r="C10" s="6"/>
      <c r="D10" s="6"/>
      <c r="E10" s="6"/>
      <c r="F10" s="6"/>
      <c r="G10" s="6"/>
    </row>
    <row r="11" spans="1:11" s="20" customFormat="1" ht="21.75" customHeight="1">
      <c r="A11" s="279" t="s">
        <v>138</v>
      </c>
      <c r="B11" s="280"/>
      <c r="C11" s="130" t="e">
        <f>C4+C5</f>
        <v>#VALUE!</v>
      </c>
      <c r="D11" s="130">
        <f>D4+D5</f>
        <v>0</v>
      </c>
      <c r="E11" s="130">
        <f>E4+E5</f>
        <v>0</v>
      </c>
      <c r="F11" s="130">
        <f>F4+F5</f>
        <v>0</v>
      </c>
      <c r="G11" s="130">
        <f>G4+G5</f>
        <v>0</v>
      </c>
    </row>
    <row r="12" spans="1:11" s="20" customFormat="1" ht="21.75" customHeight="1">
      <c r="A12" s="81"/>
      <c r="B12" s="81"/>
      <c r="C12" s="82"/>
      <c r="D12" s="82"/>
      <c r="E12" s="82"/>
      <c r="F12" s="82"/>
      <c r="G12" s="82"/>
    </row>
    <row r="13" spans="1:11" ht="23.25" customHeight="1">
      <c r="A13" s="296" t="s">
        <v>349</v>
      </c>
      <c r="B13" s="296"/>
      <c r="C13" s="296"/>
      <c r="D13" s="296"/>
      <c r="E13" s="296"/>
      <c r="F13" s="296"/>
      <c r="G13" s="296"/>
      <c r="H13" s="57"/>
      <c r="I13" s="57"/>
      <c r="J13" s="57"/>
      <c r="K13" s="50"/>
    </row>
    <row r="14" spans="1:11" ht="23.25" customHeight="1">
      <c r="A14" s="58"/>
      <c r="B14" s="58"/>
      <c r="C14" s="58"/>
      <c r="D14" s="58"/>
      <c r="E14" s="58"/>
      <c r="F14" s="58"/>
      <c r="G14" s="58"/>
      <c r="H14" s="57"/>
      <c r="I14" s="57"/>
      <c r="J14" s="57"/>
      <c r="K14" s="50"/>
    </row>
    <row r="15" spans="1:11">
      <c r="A15" s="14" t="s">
        <v>3</v>
      </c>
      <c r="B15" s="14"/>
      <c r="C15" s="14" t="s">
        <v>365</v>
      </c>
    </row>
    <row r="16" spans="1:11">
      <c r="A16" s="14"/>
      <c r="B16" s="14"/>
      <c r="C16" s="14"/>
    </row>
  </sheetData>
  <mergeCells count="8">
    <mergeCell ref="A13:G13"/>
    <mergeCell ref="A11:B11"/>
    <mergeCell ref="A1:G1"/>
    <mergeCell ref="D2:F2"/>
    <mergeCell ref="B2:B3"/>
    <mergeCell ref="G2:G3"/>
    <mergeCell ref="A2:A3"/>
    <mergeCell ref="C2:C3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topLeftCell="A2" zoomScale="90" zoomScaleNormal="90" workbookViewId="0">
      <selection activeCell="C16" sqref="C16"/>
    </sheetView>
  </sheetViews>
  <sheetFormatPr defaultRowHeight="12.75"/>
  <cols>
    <col min="1" max="1" width="4.42578125" customWidth="1"/>
    <col min="2" max="2" width="27.28515625" customWidth="1"/>
    <col min="3" max="3" width="18.140625" customWidth="1"/>
    <col min="4" max="4" width="17.7109375" customWidth="1"/>
    <col min="5" max="5" width="14.85546875" customWidth="1"/>
    <col min="6" max="6" width="14.42578125" customWidth="1"/>
    <col min="7" max="7" width="15.42578125" customWidth="1"/>
  </cols>
  <sheetData>
    <row r="2" spans="1:11" ht="33.75" customHeight="1">
      <c r="A2" s="299" t="s">
        <v>95</v>
      </c>
      <c r="B2" s="299"/>
      <c r="C2" s="299"/>
      <c r="D2" s="299"/>
      <c r="E2" s="299"/>
      <c r="F2" s="299"/>
      <c r="G2" s="299"/>
      <c r="H2" s="13"/>
      <c r="I2" s="13"/>
      <c r="J2" s="13"/>
      <c r="K2" s="13"/>
    </row>
    <row r="3" spans="1:11">
      <c r="A3" s="286" t="s">
        <v>0</v>
      </c>
      <c r="B3" s="147" t="s">
        <v>45</v>
      </c>
      <c r="C3" s="286" t="s">
        <v>292</v>
      </c>
      <c r="D3" s="286" t="s">
        <v>137</v>
      </c>
      <c r="E3" s="286"/>
      <c r="F3" s="286"/>
      <c r="G3" s="286" t="s">
        <v>293</v>
      </c>
    </row>
    <row r="4" spans="1:11">
      <c r="A4" s="286"/>
      <c r="B4" s="148" t="s">
        <v>258</v>
      </c>
      <c r="C4" s="286"/>
      <c r="D4" s="122" t="s">
        <v>91</v>
      </c>
      <c r="E4" s="122" t="s">
        <v>92</v>
      </c>
      <c r="F4" s="122" t="s">
        <v>93</v>
      </c>
      <c r="G4" s="286"/>
    </row>
    <row r="5" spans="1:11">
      <c r="A5" s="149">
        <v>1</v>
      </c>
      <c r="B5" s="150">
        <v>2</v>
      </c>
      <c r="C5" s="149">
        <v>3</v>
      </c>
      <c r="D5" s="149">
        <v>4</v>
      </c>
      <c r="E5" s="149">
        <v>5</v>
      </c>
      <c r="F5" s="149">
        <v>6</v>
      </c>
      <c r="G5" s="149" t="s">
        <v>102</v>
      </c>
    </row>
    <row r="6" spans="1:11" ht="20.100000000000001" customHeight="1">
      <c r="A6" s="1"/>
      <c r="B6" s="33" t="s">
        <v>203</v>
      </c>
      <c r="C6" s="6"/>
      <c r="D6" s="6"/>
      <c r="E6" s="6"/>
      <c r="F6" s="6"/>
      <c r="G6" s="6">
        <f t="shared" ref="G6:G11" si="0">C6+D6-E6-F6</f>
        <v>0</v>
      </c>
    </row>
    <row r="7" spans="1:11" ht="20.100000000000001" customHeight="1">
      <c r="A7" s="1"/>
      <c r="B7" s="9"/>
      <c r="C7" s="6"/>
      <c r="D7" s="6"/>
      <c r="E7" s="6"/>
      <c r="F7" s="6"/>
      <c r="G7" s="6">
        <f t="shared" si="0"/>
        <v>0</v>
      </c>
    </row>
    <row r="8" spans="1:11" ht="20.100000000000001" customHeight="1">
      <c r="A8" s="1"/>
      <c r="B8" s="10"/>
      <c r="C8" s="6"/>
      <c r="D8" s="6"/>
      <c r="E8" s="6"/>
      <c r="F8" s="6"/>
      <c r="G8" s="6">
        <f t="shared" si="0"/>
        <v>0</v>
      </c>
    </row>
    <row r="9" spans="1:11" ht="20.100000000000001" customHeight="1">
      <c r="A9" s="1"/>
      <c r="B9" s="1"/>
      <c r="C9" s="6"/>
      <c r="D9" s="6"/>
      <c r="E9" s="6"/>
      <c r="F9" s="6"/>
      <c r="G9" s="6">
        <f t="shared" si="0"/>
        <v>0</v>
      </c>
    </row>
    <row r="10" spans="1:11" ht="20.100000000000001" customHeight="1">
      <c r="A10" s="1"/>
      <c r="B10" s="1"/>
      <c r="C10" s="6"/>
      <c r="D10" s="6"/>
      <c r="E10" s="6"/>
      <c r="F10" s="6"/>
      <c r="G10" s="6">
        <f t="shared" si="0"/>
        <v>0</v>
      </c>
    </row>
    <row r="11" spans="1:11" ht="20.100000000000001" customHeight="1">
      <c r="A11" s="1"/>
      <c r="B11" s="1"/>
      <c r="C11" s="6"/>
      <c r="D11" s="6"/>
      <c r="E11" s="6"/>
      <c r="F11" s="6"/>
      <c r="G11" s="6">
        <f t="shared" si="0"/>
        <v>0</v>
      </c>
    </row>
    <row r="12" spans="1:11" s="8" customFormat="1" ht="27.75" customHeight="1">
      <c r="A12" s="300" t="s">
        <v>138</v>
      </c>
      <c r="B12" s="300"/>
      <c r="C12" s="130">
        <f>SUM(C6:C11)</f>
        <v>0</v>
      </c>
      <c r="D12" s="130">
        <f>SUM(D6:D11)</f>
        <v>0</v>
      </c>
      <c r="E12" s="130">
        <f>SUM(E6:E11)</f>
        <v>0</v>
      </c>
      <c r="F12" s="130">
        <f>SUM(F6:F11)</f>
        <v>0</v>
      </c>
      <c r="G12" s="130">
        <f>SUM(G6:G11)</f>
        <v>0</v>
      </c>
    </row>
    <row r="13" spans="1:11" s="8" customFormat="1" ht="27.75" customHeight="1">
      <c r="A13" s="88"/>
      <c r="B13" s="88"/>
      <c r="C13" s="90"/>
      <c r="D13" s="90"/>
      <c r="E13" s="90"/>
      <c r="F13" s="90"/>
      <c r="G13" s="90"/>
    </row>
    <row r="14" spans="1:11" ht="30" customHeight="1">
      <c r="A14" s="293" t="s">
        <v>350</v>
      </c>
      <c r="B14" s="293"/>
      <c r="C14" s="293"/>
      <c r="D14" s="293"/>
      <c r="E14" s="293"/>
      <c r="F14" s="293"/>
      <c r="G14" s="293"/>
      <c r="H14" s="57"/>
      <c r="I14" s="57"/>
      <c r="J14" s="57"/>
    </row>
    <row r="16" spans="1:11">
      <c r="A16" s="14" t="s">
        <v>3</v>
      </c>
      <c r="B16" s="14"/>
      <c r="C16" s="14" t="s">
        <v>365</v>
      </c>
      <c r="D16" s="14"/>
      <c r="E16" s="14"/>
    </row>
    <row r="17" spans="1:5">
      <c r="A17" s="14"/>
      <c r="B17" s="14"/>
      <c r="C17" s="14"/>
      <c r="D17" s="14"/>
      <c r="E17" s="5"/>
    </row>
  </sheetData>
  <mergeCells count="7">
    <mergeCell ref="A14:G14"/>
    <mergeCell ref="A2:G2"/>
    <mergeCell ref="A12:B12"/>
    <mergeCell ref="A3:A4"/>
    <mergeCell ref="C3:C4"/>
    <mergeCell ref="D3:F3"/>
    <mergeCell ref="G3:G4"/>
  </mergeCells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zoomScale="90" zoomScaleNormal="90" workbookViewId="0">
      <selection activeCell="C16" sqref="C16"/>
    </sheetView>
  </sheetViews>
  <sheetFormatPr defaultRowHeight="12.75"/>
  <cols>
    <col min="1" max="1" width="4.5703125" customWidth="1"/>
    <col min="2" max="2" width="25.140625" customWidth="1"/>
    <col min="3" max="3" width="17.7109375" customWidth="1"/>
    <col min="4" max="4" width="16.28515625" customWidth="1"/>
    <col min="5" max="5" width="19.140625" customWidth="1"/>
    <col min="6" max="6" width="18.140625" customWidth="1"/>
    <col min="7" max="7" width="17.5703125" customWidth="1"/>
  </cols>
  <sheetData>
    <row r="2" spans="1:10" ht="36.75" customHeight="1">
      <c r="A2" s="292" t="s">
        <v>260</v>
      </c>
      <c r="B2" s="292"/>
      <c r="C2" s="292"/>
      <c r="D2" s="292"/>
      <c r="E2" s="292"/>
      <c r="F2" s="292"/>
      <c r="G2" s="292"/>
    </row>
    <row r="3" spans="1:10" s="21" customFormat="1">
      <c r="A3" s="40" t="s">
        <v>12</v>
      </c>
      <c r="B3" s="41" t="s">
        <v>10</v>
      </c>
      <c r="C3" s="42"/>
      <c r="D3" s="42"/>
      <c r="E3" s="42"/>
      <c r="F3" s="42"/>
      <c r="G3" s="42"/>
    </row>
    <row r="4" spans="1:10" s="21" customFormat="1">
      <c r="A4" s="40" t="s">
        <v>13</v>
      </c>
      <c r="B4" s="41" t="s">
        <v>11</v>
      </c>
      <c r="C4" s="42"/>
      <c r="D4" s="42"/>
      <c r="E4" s="42"/>
      <c r="F4" s="42"/>
      <c r="G4" s="42"/>
    </row>
    <row r="5" spans="1:10" s="21" customFormat="1">
      <c r="A5" s="40" t="s">
        <v>14</v>
      </c>
      <c r="B5" s="43" t="s">
        <v>9</v>
      </c>
      <c r="C5" s="42"/>
      <c r="D5" s="42"/>
      <c r="E5" s="42"/>
      <c r="F5" s="42"/>
      <c r="G5" s="42"/>
    </row>
    <row r="6" spans="1:10" ht="12.75" customHeight="1">
      <c r="A6" s="297" t="s">
        <v>0</v>
      </c>
      <c r="B6" s="297" t="s">
        <v>294</v>
      </c>
      <c r="C6" s="297" t="s">
        <v>296</v>
      </c>
      <c r="D6" s="297" t="s">
        <v>297</v>
      </c>
      <c r="E6" s="286" t="s">
        <v>262</v>
      </c>
      <c r="F6" s="286"/>
      <c r="G6" s="286"/>
    </row>
    <row r="7" spans="1:10">
      <c r="A7" s="298"/>
      <c r="B7" s="298"/>
      <c r="C7" s="298"/>
      <c r="D7" s="298"/>
      <c r="E7" s="122" t="s">
        <v>106</v>
      </c>
      <c r="F7" s="122" t="s">
        <v>107</v>
      </c>
      <c r="G7" s="122" t="s">
        <v>9</v>
      </c>
    </row>
    <row r="8" spans="1:10">
      <c r="A8" s="122">
        <v>1</v>
      </c>
      <c r="B8" s="122">
        <v>2</v>
      </c>
      <c r="C8" s="122">
        <v>3</v>
      </c>
      <c r="D8" s="122" t="s">
        <v>295</v>
      </c>
      <c r="E8" s="122">
        <v>5</v>
      </c>
      <c r="F8" s="122">
        <v>6</v>
      </c>
      <c r="G8" s="122">
        <v>7</v>
      </c>
    </row>
    <row r="9" spans="1:10" ht="27.75" customHeight="1">
      <c r="A9" s="19" t="s">
        <v>103</v>
      </c>
      <c r="B9" s="33" t="s">
        <v>203</v>
      </c>
      <c r="C9" s="6"/>
      <c r="D9" s="128">
        <f>SUM(E9:G9)</f>
        <v>0</v>
      </c>
      <c r="E9" s="6"/>
      <c r="F9" s="6"/>
      <c r="G9" s="6"/>
    </row>
    <row r="10" spans="1:10" ht="30.75" customHeight="1">
      <c r="A10" s="19"/>
      <c r="B10" s="16"/>
      <c r="C10" s="6"/>
      <c r="D10" s="128">
        <f>SUM(E10:G10)</f>
        <v>0</v>
      </c>
      <c r="E10" s="6"/>
      <c r="F10" s="6"/>
      <c r="G10" s="6"/>
    </row>
    <row r="11" spans="1:10" ht="27.75" customHeight="1">
      <c r="A11" s="19"/>
      <c r="B11" s="16"/>
      <c r="C11" s="6"/>
      <c r="D11" s="128">
        <f>SUM(E11:G11)</f>
        <v>0</v>
      </c>
      <c r="E11" s="6"/>
      <c r="F11" s="6"/>
      <c r="G11" s="6"/>
    </row>
    <row r="12" spans="1:10" ht="25.5" customHeight="1">
      <c r="A12" s="300" t="s">
        <v>138</v>
      </c>
      <c r="B12" s="300"/>
      <c r="C12" s="130">
        <f>SUM(C9:C11)</f>
        <v>0</v>
      </c>
      <c r="D12" s="130">
        <f>SUM(D9:D11)</f>
        <v>0</v>
      </c>
      <c r="E12" s="130">
        <f>SUM(E9:E11)</f>
        <v>0</v>
      </c>
      <c r="F12" s="130">
        <f>SUM(F9:F11)</f>
        <v>0</v>
      </c>
      <c r="G12" s="130">
        <f>SUM(G9:G11)</f>
        <v>0</v>
      </c>
    </row>
    <row r="13" spans="1:10" ht="20.25" customHeight="1">
      <c r="A13" s="91"/>
      <c r="B13" s="91"/>
      <c r="C13" s="90"/>
      <c r="D13" s="90"/>
      <c r="E13" s="90"/>
      <c r="F13" s="90"/>
      <c r="G13" s="90"/>
    </row>
    <row r="14" spans="1:10" ht="27.75" customHeight="1">
      <c r="A14" s="293" t="s">
        <v>351</v>
      </c>
      <c r="B14" s="293"/>
      <c r="C14" s="293"/>
      <c r="D14" s="293"/>
      <c r="E14" s="293"/>
      <c r="F14" s="293"/>
      <c r="G14" s="293"/>
    </row>
    <row r="16" spans="1:10">
      <c r="A16" s="14" t="s">
        <v>3</v>
      </c>
      <c r="B16" s="14"/>
      <c r="C16" s="14" t="s">
        <v>365</v>
      </c>
      <c r="H16" s="57"/>
      <c r="I16" s="57"/>
      <c r="J16" s="57"/>
    </row>
    <row r="17" spans="1:3">
      <c r="A17" s="14"/>
      <c r="B17" s="14"/>
      <c r="C17" s="14"/>
    </row>
  </sheetData>
  <mergeCells count="8">
    <mergeCell ref="A2:G2"/>
    <mergeCell ref="A12:B12"/>
    <mergeCell ref="E6:G6"/>
    <mergeCell ref="A14:G14"/>
    <mergeCell ref="D6:D7"/>
    <mergeCell ref="C6:C7"/>
    <mergeCell ref="B6:B7"/>
    <mergeCell ref="A6:A7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>
      <selection activeCell="C13" sqref="C13"/>
    </sheetView>
  </sheetViews>
  <sheetFormatPr defaultRowHeight="12.75"/>
  <cols>
    <col min="2" max="2" width="25.7109375" customWidth="1"/>
    <col min="3" max="3" width="19.28515625" customWidth="1"/>
    <col min="4" max="4" width="23.140625" customWidth="1"/>
    <col min="5" max="5" width="19.5703125" customWidth="1"/>
    <col min="6" max="6" width="17.7109375" customWidth="1"/>
  </cols>
  <sheetData>
    <row r="1" spans="1:7" ht="48" customHeight="1">
      <c r="A1" s="302" t="s">
        <v>156</v>
      </c>
      <c r="B1" s="302"/>
      <c r="C1" s="302"/>
      <c r="D1" s="302"/>
      <c r="E1" s="302"/>
      <c r="F1" s="302"/>
    </row>
    <row r="2" spans="1:7" ht="29.25" customHeight="1">
      <c r="A2" s="286" t="s">
        <v>0</v>
      </c>
      <c r="B2" s="151" t="s">
        <v>45</v>
      </c>
      <c r="C2" s="286" t="s">
        <v>126</v>
      </c>
      <c r="D2" s="286" t="s">
        <v>127</v>
      </c>
      <c r="E2" s="286" t="s">
        <v>125</v>
      </c>
      <c r="F2" s="286" t="s">
        <v>140</v>
      </c>
    </row>
    <row r="3" spans="1:7" ht="26.25" customHeight="1">
      <c r="A3" s="286"/>
      <c r="B3" s="152" t="s">
        <v>263</v>
      </c>
      <c r="C3" s="286"/>
      <c r="D3" s="286"/>
      <c r="E3" s="286"/>
      <c r="F3" s="286"/>
    </row>
    <row r="4" spans="1:7" ht="15" customHeight="1">
      <c r="A4" s="52" t="s">
        <v>103</v>
      </c>
      <c r="B4" s="33" t="s">
        <v>203</v>
      </c>
      <c r="C4" s="6"/>
      <c r="D4" s="6"/>
      <c r="E4" s="6"/>
      <c r="F4" s="6"/>
    </row>
    <row r="5" spans="1:7" ht="15" customHeight="1">
      <c r="A5" s="52" t="s">
        <v>2</v>
      </c>
      <c r="B5" s="9"/>
      <c r="C5" s="6"/>
      <c r="D5" s="6"/>
      <c r="E5" s="6"/>
      <c r="F5" s="6"/>
    </row>
    <row r="6" spans="1:7" ht="15" customHeight="1">
      <c r="A6" s="52"/>
      <c r="B6" s="10"/>
      <c r="C6" s="6"/>
      <c r="D6" s="6"/>
      <c r="E6" s="6"/>
      <c r="F6" s="6"/>
    </row>
    <row r="7" spans="1:7" ht="15" customHeight="1">
      <c r="A7" s="22"/>
      <c r="B7" s="1"/>
      <c r="C7" s="6"/>
      <c r="D7" s="6"/>
      <c r="E7" s="6"/>
      <c r="F7" s="6"/>
    </row>
    <row r="8" spans="1:7" ht="15" customHeight="1">
      <c r="A8" s="22"/>
      <c r="B8" s="1"/>
      <c r="C8" s="6"/>
      <c r="D8" s="6"/>
      <c r="E8" s="6"/>
      <c r="F8" s="6"/>
    </row>
    <row r="9" spans="1:7" ht="15" customHeight="1">
      <c r="A9" s="300" t="s">
        <v>138</v>
      </c>
      <c r="B9" s="300"/>
      <c r="C9" s="130">
        <f>SUM(C4:C8)</f>
        <v>0</v>
      </c>
      <c r="D9" s="130">
        <f>SUM(D4:D8)</f>
        <v>0</v>
      </c>
      <c r="E9" s="130">
        <f>SUM(E4:E8)</f>
        <v>0</v>
      </c>
      <c r="F9" s="130">
        <f>SUM(F4:F8)</f>
        <v>0</v>
      </c>
    </row>
    <row r="10" spans="1:7" ht="15" customHeight="1">
      <c r="A10" s="81"/>
      <c r="B10" s="81"/>
      <c r="C10" s="90"/>
      <c r="D10" s="90"/>
      <c r="E10" s="90"/>
      <c r="F10" s="90"/>
    </row>
    <row r="11" spans="1:7" ht="21" customHeight="1">
      <c r="A11" s="301" t="s">
        <v>352</v>
      </c>
      <c r="B11" s="301"/>
      <c r="C11" s="301"/>
      <c r="D11" s="301"/>
      <c r="E11" s="301"/>
      <c r="F11" s="301"/>
      <c r="G11" s="57"/>
    </row>
    <row r="13" spans="1:7">
      <c r="A13" s="14" t="s">
        <v>3</v>
      </c>
      <c r="B13" s="14"/>
      <c r="C13" s="14" t="s">
        <v>365</v>
      </c>
    </row>
  </sheetData>
  <mergeCells count="8">
    <mergeCell ref="A9:B9"/>
    <mergeCell ref="A11:F11"/>
    <mergeCell ref="A1:F1"/>
    <mergeCell ref="D2:D3"/>
    <mergeCell ref="E2:E3"/>
    <mergeCell ref="A2:A3"/>
    <mergeCell ref="C2:C3"/>
    <mergeCell ref="F2:F3"/>
  </mergeCells>
  <pageMargins left="0.7" right="0.7" top="0.75" bottom="0.75" header="0.3" footer="0.3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zoomScaleNormal="100" workbookViewId="0">
      <selection activeCell="C14" sqref="C14"/>
    </sheetView>
  </sheetViews>
  <sheetFormatPr defaultRowHeight="12.75"/>
  <cols>
    <col min="1" max="1" width="4.7109375" customWidth="1"/>
    <col min="2" max="2" width="41.42578125" customWidth="1"/>
    <col min="3" max="4" width="23.5703125" customWidth="1"/>
    <col min="5" max="5" width="21.7109375" customWidth="1"/>
    <col min="6" max="6" width="17.140625" customWidth="1"/>
    <col min="7" max="7" width="15.5703125" customWidth="1"/>
    <col min="8" max="8" width="16.140625" customWidth="1"/>
  </cols>
  <sheetData>
    <row r="2" spans="1:5" ht="35.25" customHeight="1">
      <c r="A2" s="299" t="s">
        <v>141</v>
      </c>
      <c r="B2" s="299"/>
      <c r="C2" s="299"/>
      <c r="D2" s="299"/>
      <c r="E2" s="299"/>
    </row>
    <row r="3" spans="1:5" ht="19.5" customHeight="1">
      <c r="A3" s="297" t="s">
        <v>0</v>
      </c>
      <c r="B3" s="286" t="s">
        <v>298</v>
      </c>
      <c r="C3" s="286"/>
      <c r="D3" s="286"/>
      <c r="E3" s="286"/>
    </row>
    <row r="4" spans="1:5" ht="17.25" customHeight="1">
      <c r="A4" s="307"/>
      <c r="B4" s="297" t="s">
        <v>110</v>
      </c>
      <c r="C4" s="305" t="s">
        <v>333</v>
      </c>
      <c r="D4" s="306"/>
      <c r="E4" s="297" t="s">
        <v>109</v>
      </c>
    </row>
    <row r="5" spans="1:5">
      <c r="A5" s="298"/>
      <c r="B5" s="298"/>
      <c r="C5" s="122" t="s">
        <v>334</v>
      </c>
      <c r="D5" s="122" t="s">
        <v>335</v>
      </c>
      <c r="E5" s="298"/>
    </row>
    <row r="6" spans="1:5">
      <c r="A6" s="144">
        <v>1</v>
      </c>
      <c r="B6" s="138" t="s">
        <v>299</v>
      </c>
      <c r="C6" s="33" t="s">
        <v>203</v>
      </c>
      <c r="D6" s="6"/>
      <c r="E6" s="6"/>
    </row>
    <row r="7" spans="1:5">
      <c r="A7" s="144">
        <v>2</v>
      </c>
      <c r="B7" s="14" t="s">
        <v>304</v>
      </c>
      <c r="C7" s="6"/>
      <c r="D7" s="6"/>
      <c r="E7" s="6"/>
    </row>
    <row r="8" spans="1:5">
      <c r="A8" s="144">
        <v>3</v>
      </c>
      <c r="B8" s="128" t="s">
        <v>300</v>
      </c>
      <c r="C8" s="6"/>
      <c r="D8" s="6"/>
      <c r="E8" s="6"/>
    </row>
    <row r="9" spans="1:5">
      <c r="A9" s="144">
        <v>4</v>
      </c>
      <c r="B9" s="128" t="s">
        <v>301</v>
      </c>
      <c r="C9" s="6"/>
      <c r="D9" s="6"/>
      <c r="E9" s="6"/>
    </row>
    <row r="10" spans="1:5" ht="15" customHeight="1">
      <c r="A10" s="144">
        <v>5</v>
      </c>
      <c r="B10" s="128" t="s">
        <v>302</v>
      </c>
      <c r="C10" s="6"/>
      <c r="D10" s="6"/>
      <c r="E10" s="12"/>
    </row>
    <row r="11" spans="1:5" s="8" customFormat="1" ht="19.5" customHeight="1">
      <c r="A11" s="303" t="s">
        <v>138</v>
      </c>
      <c r="B11" s="303"/>
      <c r="C11" s="60" t="s">
        <v>1</v>
      </c>
      <c r="D11" s="60" t="s">
        <v>1</v>
      </c>
      <c r="E11" s="27">
        <f>SUM(E6:E10)</f>
        <v>0</v>
      </c>
    </row>
    <row r="12" spans="1:5" s="8" customFormat="1" ht="19.5" customHeight="1">
      <c r="A12" s="81"/>
      <c r="B12" s="81"/>
      <c r="C12" s="92"/>
      <c r="D12" s="92"/>
      <c r="E12" s="90"/>
    </row>
    <row r="13" spans="1:5" ht="27.75" customHeight="1">
      <c r="A13" s="304" t="s">
        <v>303</v>
      </c>
      <c r="B13" s="304"/>
      <c r="C13" s="304"/>
      <c r="D13" s="304"/>
      <c r="E13" s="304"/>
    </row>
    <row r="14" spans="1:5">
      <c r="A14" s="14" t="s">
        <v>3</v>
      </c>
      <c r="B14" s="14"/>
      <c r="C14" t="s">
        <v>365</v>
      </c>
    </row>
    <row r="17" ht="19.5" customHeight="1"/>
    <row r="27" s="8" customFormat="1" ht="19.5" customHeight="1"/>
  </sheetData>
  <mergeCells count="8">
    <mergeCell ref="A2:E2"/>
    <mergeCell ref="A11:B11"/>
    <mergeCell ref="A13:E13"/>
    <mergeCell ref="B3:E3"/>
    <mergeCell ref="C4:D4"/>
    <mergeCell ref="A3:A5"/>
    <mergeCell ref="B4:B5"/>
    <mergeCell ref="E4:E5"/>
  </mergeCells>
  <pageMargins left="0.43307086614173229" right="0.62992125984251968" top="0.74803149606299213" bottom="0.74803149606299213" header="0.31496062992125984" footer="0.31496062992125984"/>
  <pageSetup paperSize="9" scale="81" fitToHeight="0" orientation="portrait" r:id="rId1"/>
  <headerFooter>
    <oddFooter>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Normal="100" workbookViewId="0">
      <selection activeCell="C14" sqref="C14"/>
    </sheetView>
  </sheetViews>
  <sheetFormatPr defaultRowHeight="12.75"/>
  <cols>
    <col min="1" max="1" width="5.7109375" customWidth="1"/>
    <col min="2" max="2" width="31.5703125" customWidth="1"/>
    <col min="3" max="4" width="29.5703125" customWidth="1"/>
    <col min="5" max="5" width="20.5703125" customWidth="1"/>
  </cols>
  <sheetData>
    <row r="1" spans="1:6" ht="57" customHeight="1">
      <c r="A1" s="308" t="s">
        <v>112</v>
      </c>
      <c r="B1" s="308"/>
      <c r="C1" s="308"/>
      <c r="D1" s="308"/>
      <c r="E1" s="308"/>
      <c r="F1" s="66"/>
    </row>
    <row r="2" spans="1:6">
      <c r="A2" s="286" t="s">
        <v>0</v>
      </c>
      <c r="B2" s="286" t="s">
        <v>264</v>
      </c>
      <c r="C2" s="286"/>
      <c r="D2" s="286"/>
      <c r="E2" s="286"/>
    </row>
    <row r="3" spans="1:6">
      <c r="A3" s="286"/>
      <c r="B3" s="297" t="s">
        <v>265</v>
      </c>
      <c r="C3" s="305" t="s">
        <v>333</v>
      </c>
      <c r="D3" s="306"/>
      <c r="E3" s="297" t="s">
        <v>111</v>
      </c>
    </row>
    <row r="4" spans="1:6">
      <c r="A4" s="286"/>
      <c r="B4" s="298"/>
      <c r="C4" s="122" t="s">
        <v>334</v>
      </c>
      <c r="D4" s="122" t="s">
        <v>335</v>
      </c>
      <c r="E4" s="298"/>
    </row>
    <row r="5" spans="1:6">
      <c r="A5" s="144">
        <v>1</v>
      </c>
      <c r="B5" s="138" t="s">
        <v>309</v>
      </c>
      <c r="C5" s="33" t="s">
        <v>203</v>
      </c>
      <c r="D5" s="6"/>
      <c r="E5" s="6"/>
    </row>
    <row r="6" spans="1:6">
      <c r="A6" s="144">
        <v>2</v>
      </c>
      <c r="B6" s="128" t="s">
        <v>310</v>
      </c>
      <c r="C6" s="6"/>
      <c r="D6" s="6"/>
      <c r="E6" s="6"/>
    </row>
    <row r="7" spans="1:6">
      <c r="A7" s="144">
        <v>3</v>
      </c>
      <c r="B7" s="128" t="s">
        <v>306</v>
      </c>
      <c r="C7" s="6"/>
      <c r="D7" s="6"/>
      <c r="E7" s="6"/>
    </row>
    <row r="8" spans="1:6">
      <c r="A8" s="144">
        <v>4</v>
      </c>
      <c r="B8" s="128" t="s">
        <v>307</v>
      </c>
      <c r="C8" s="6"/>
      <c r="D8" s="6"/>
      <c r="E8" s="6"/>
    </row>
    <row r="9" spans="1:6">
      <c r="A9" s="144">
        <v>5</v>
      </c>
      <c r="B9" s="128" t="s">
        <v>308</v>
      </c>
      <c r="C9" s="6"/>
      <c r="D9" s="6"/>
      <c r="E9" s="12"/>
    </row>
    <row r="10" spans="1:6" ht="21" customHeight="1">
      <c r="A10" s="279" t="s">
        <v>138</v>
      </c>
      <c r="B10" s="309"/>
      <c r="C10" s="60" t="s">
        <v>1</v>
      </c>
      <c r="D10" s="60" t="s">
        <v>1</v>
      </c>
      <c r="E10" s="34">
        <f>SUM(E5:E9)</f>
        <v>0</v>
      </c>
      <c r="F10" s="8"/>
    </row>
    <row r="11" spans="1:6" ht="21" customHeight="1">
      <c r="A11" s="88"/>
      <c r="B11" s="88"/>
      <c r="C11" s="88"/>
      <c r="D11" s="88"/>
      <c r="E11" s="90"/>
      <c r="F11" s="8"/>
    </row>
    <row r="12" spans="1:6" ht="33" customHeight="1">
      <c r="A12" s="304" t="s">
        <v>305</v>
      </c>
      <c r="B12" s="304"/>
      <c r="C12" s="304"/>
      <c r="D12" s="304"/>
      <c r="E12" s="304"/>
    </row>
    <row r="14" spans="1:6">
      <c r="A14" s="14" t="s">
        <v>3</v>
      </c>
      <c r="B14" s="14"/>
      <c r="C14" s="14" t="s">
        <v>365</v>
      </c>
      <c r="D14" s="14"/>
    </row>
    <row r="15" spans="1:6">
      <c r="A15" s="14"/>
      <c r="B15" s="14"/>
      <c r="C15" s="14"/>
      <c r="D15" s="14"/>
    </row>
  </sheetData>
  <mergeCells count="8">
    <mergeCell ref="A2:A4"/>
    <mergeCell ref="B2:E2"/>
    <mergeCell ref="A12:E12"/>
    <mergeCell ref="A1:E1"/>
    <mergeCell ref="B3:B4"/>
    <mergeCell ref="C3:D3"/>
    <mergeCell ref="E3:E4"/>
    <mergeCell ref="A10:B10"/>
  </mergeCells>
  <pageMargins left="0.7" right="0.7" top="0.75" bottom="0.75" header="0.3" footer="0.3"/>
  <pageSetup paperSize="9" scale="7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Normal="100" workbookViewId="0">
      <selection activeCell="C16" sqref="C16"/>
    </sheetView>
  </sheetViews>
  <sheetFormatPr defaultRowHeight="12.75"/>
  <cols>
    <col min="1" max="1" width="4.28515625" customWidth="1"/>
    <col min="2" max="2" width="49.5703125" customWidth="1"/>
    <col min="3" max="3" width="26.5703125" customWidth="1"/>
    <col min="4" max="4" width="22.7109375" customWidth="1"/>
    <col min="5" max="5" width="23.140625" customWidth="1"/>
    <col min="6" max="6" width="11.7109375" customWidth="1"/>
    <col min="8" max="8" width="11.7109375" customWidth="1"/>
  </cols>
  <sheetData>
    <row r="1" spans="1:8" ht="45" customHeight="1">
      <c r="A1" s="308" t="s">
        <v>118</v>
      </c>
      <c r="B1" s="308"/>
      <c r="C1" s="308"/>
      <c r="D1" s="308"/>
      <c r="E1" s="61"/>
      <c r="F1" s="24"/>
      <c r="G1" s="24"/>
      <c r="H1" s="24"/>
    </row>
    <row r="2" spans="1:8" ht="33.75" customHeight="1">
      <c r="A2" s="122" t="s">
        <v>0</v>
      </c>
      <c r="B2" s="122" t="s">
        <v>45</v>
      </c>
      <c r="C2" s="122" t="s">
        <v>312</v>
      </c>
      <c r="D2" s="122" t="s">
        <v>313</v>
      </c>
    </row>
    <row r="3" spans="1:8" s="8" customFormat="1" ht="17.25" customHeight="1">
      <c r="A3" s="131" t="s">
        <v>116</v>
      </c>
      <c r="B3" s="139" t="s">
        <v>114</v>
      </c>
      <c r="C3" s="33" t="s">
        <v>203</v>
      </c>
      <c r="D3" s="129">
        <f>SUM(D4:D7)</f>
        <v>0</v>
      </c>
    </row>
    <row r="4" spans="1:8" s="8" customFormat="1" ht="18.75" customHeight="1">
      <c r="A4" s="139">
        <v>1</v>
      </c>
      <c r="B4" s="139" t="s">
        <v>2</v>
      </c>
      <c r="C4" s="139"/>
      <c r="D4" s="129"/>
    </row>
    <row r="5" spans="1:8" s="8" customFormat="1" ht="20.25" customHeight="1">
      <c r="A5" s="139">
        <v>2</v>
      </c>
      <c r="B5" s="139" t="s">
        <v>2</v>
      </c>
      <c r="C5" s="139"/>
      <c r="D5" s="129"/>
    </row>
    <row r="6" spans="1:8" s="8" customFormat="1" ht="16.5" customHeight="1">
      <c r="A6" s="154" t="s">
        <v>139</v>
      </c>
      <c r="B6" s="139"/>
      <c r="C6" s="139"/>
      <c r="D6" s="129"/>
    </row>
    <row r="7" spans="1:8" s="8" customFormat="1" ht="16.5" customHeight="1">
      <c r="A7" s="154" t="s">
        <v>2</v>
      </c>
      <c r="B7" s="139"/>
      <c r="C7" s="139"/>
      <c r="D7" s="129"/>
    </row>
    <row r="8" spans="1:8" s="8" customFormat="1" ht="16.5" customHeight="1">
      <c r="A8" s="139"/>
      <c r="B8" s="139"/>
      <c r="C8" s="139"/>
      <c r="D8" s="129"/>
    </row>
    <row r="9" spans="1:8" s="8" customFormat="1" ht="20.25" customHeight="1">
      <c r="A9" s="131" t="s">
        <v>115</v>
      </c>
      <c r="B9" s="139" t="s">
        <v>117</v>
      </c>
      <c r="C9" s="129">
        <f>SUM(C10:C13)</f>
        <v>0</v>
      </c>
      <c r="D9" s="129">
        <f>SUM(D10:D13)</f>
        <v>0</v>
      </c>
    </row>
    <row r="10" spans="1:8" s="8" customFormat="1" ht="17.25" customHeight="1">
      <c r="A10" s="139">
        <v>1</v>
      </c>
      <c r="B10" s="139" t="s">
        <v>2</v>
      </c>
      <c r="C10" s="139"/>
      <c r="D10" s="129"/>
    </row>
    <row r="11" spans="1:8" s="8" customFormat="1" ht="17.25" customHeight="1">
      <c r="A11" s="139"/>
      <c r="B11" s="139"/>
      <c r="C11" s="139"/>
      <c r="D11" s="129"/>
    </row>
    <row r="12" spans="1:8" s="8" customFormat="1" ht="17.25" customHeight="1">
      <c r="A12" s="139"/>
      <c r="B12" s="139"/>
      <c r="C12" s="139"/>
      <c r="D12" s="129"/>
    </row>
    <row r="13" spans="1:8" s="8" customFormat="1" ht="16.5" customHeight="1">
      <c r="A13" s="139"/>
      <c r="B13" s="139"/>
      <c r="C13" s="139"/>
      <c r="D13" s="129"/>
    </row>
    <row r="14" spans="1:8" s="8" customFormat="1" ht="16.5" customHeight="1">
      <c r="A14" s="93"/>
      <c r="B14" s="93"/>
      <c r="C14" s="93"/>
      <c r="D14" s="90"/>
    </row>
    <row r="15" spans="1:8" ht="35.25" customHeight="1">
      <c r="A15" s="310" t="s">
        <v>311</v>
      </c>
      <c r="B15" s="310"/>
      <c r="C15" s="310"/>
      <c r="D15" s="310"/>
    </row>
    <row r="16" spans="1:8">
      <c r="A16" s="14" t="s">
        <v>3</v>
      </c>
      <c r="B16" s="14"/>
      <c r="C16" s="14" t="s">
        <v>365</v>
      </c>
      <c r="D16" s="14"/>
      <c r="E16" s="14"/>
    </row>
    <row r="17" spans="1:5">
      <c r="A17" s="14"/>
      <c r="B17" s="14"/>
      <c r="C17" s="14"/>
      <c r="D17" s="5"/>
      <c r="E17" s="14"/>
    </row>
    <row r="30" spans="1:5" s="8" customFormat="1"/>
    <row r="36" spans="1:5">
      <c r="A36" s="14"/>
      <c r="B36" s="14"/>
      <c r="C36" s="14"/>
      <c r="D36" s="14"/>
      <c r="E36" s="5"/>
    </row>
    <row r="46" spans="1:5" s="8" customFormat="1"/>
    <row r="52" spans="1:4">
      <c r="A52" s="14"/>
      <c r="B52" s="14"/>
      <c r="C52" s="14"/>
      <c r="D52" s="5"/>
    </row>
  </sheetData>
  <mergeCells count="2">
    <mergeCell ref="A15:D15"/>
    <mergeCell ref="A1:D1"/>
  </mergeCells>
  <pageMargins left="0.7" right="0.7" top="0.75" bottom="0.75" header="0.3" footer="0.3"/>
  <pageSetup paperSize="9" scale="8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Normal="100" workbookViewId="0">
      <selection activeCell="C15" sqref="C15"/>
    </sheetView>
  </sheetViews>
  <sheetFormatPr defaultRowHeight="12.75"/>
  <cols>
    <col min="1" max="1" width="4.28515625" customWidth="1"/>
    <col min="2" max="2" width="32.5703125" customWidth="1"/>
    <col min="3" max="3" width="17.5703125" customWidth="1"/>
    <col min="4" max="4" width="14.85546875" customWidth="1"/>
    <col min="5" max="5" width="30.5703125" customWidth="1"/>
  </cols>
  <sheetData>
    <row r="1" spans="1:5" ht="24.75" customHeight="1">
      <c r="A1" s="311" t="s">
        <v>153</v>
      </c>
      <c r="B1" s="311"/>
      <c r="C1" s="311"/>
      <c r="D1" s="311"/>
      <c r="E1" s="311"/>
    </row>
    <row r="2" spans="1:5" ht="32.25" customHeight="1">
      <c r="A2" s="122" t="s">
        <v>0</v>
      </c>
      <c r="B2" s="122" t="s">
        <v>154</v>
      </c>
      <c r="C2" s="122" t="s">
        <v>312</v>
      </c>
      <c r="D2" s="122" t="s">
        <v>313</v>
      </c>
      <c r="E2" s="122" t="s">
        <v>113</v>
      </c>
    </row>
    <row r="3" spans="1:5">
      <c r="A3" s="144">
        <v>1</v>
      </c>
      <c r="B3" s="33" t="s">
        <v>203</v>
      </c>
      <c r="C3" s="138"/>
      <c r="D3" s="128"/>
      <c r="E3" s="128"/>
    </row>
    <row r="4" spans="1:5">
      <c r="A4" s="144">
        <v>2</v>
      </c>
      <c r="B4" s="138"/>
      <c r="C4" s="138"/>
      <c r="D4" s="128"/>
      <c r="E4" s="128"/>
    </row>
    <row r="5" spans="1:5">
      <c r="A5" s="144">
        <v>3</v>
      </c>
      <c r="B5" s="138"/>
      <c r="C5" s="138"/>
      <c r="D5" s="128"/>
      <c r="E5" s="128"/>
    </row>
    <row r="6" spans="1:5">
      <c r="A6" s="138"/>
      <c r="B6" s="138"/>
      <c r="C6" s="138"/>
      <c r="D6" s="128"/>
      <c r="E6" s="128"/>
    </row>
    <row r="7" spans="1:5">
      <c r="A7" s="138"/>
      <c r="B7" s="138"/>
      <c r="C7" s="138"/>
      <c r="D7" s="128"/>
      <c r="E7" s="128"/>
    </row>
    <row r="8" spans="1:5">
      <c r="A8" s="138"/>
      <c r="B8" s="138"/>
      <c r="C8" s="138"/>
      <c r="D8" s="128"/>
      <c r="E8" s="128"/>
    </row>
    <row r="9" spans="1:5">
      <c r="A9" s="138"/>
      <c r="B9" s="138"/>
      <c r="C9" s="138"/>
      <c r="D9" s="128"/>
      <c r="E9" s="128"/>
    </row>
    <row r="10" spans="1:5">
      <c r="A10" s="138"/>
      <c r="B10" s="138"/>
      <c r="C10" s="138"/>
      <c r="D10" s="128"/>
      <c r="E10" s="128"/>
    </row>
    <row r="11" spans="1:5">
      <c r="A11" s="300" t="s">
        <v>138</v>
      </c>
      <c r="B11" s="300"/>
      <c r="C11" s="130">
        <f>SUM(C3:C10)</f>
        <v>0</v>
      </c>
      <c r="D11" s="130">
        <f>SUM(D3:D10)</f>
        <v>0</v>
      </c>
      <c r="E11" s="130">
        <f>SUM(E3:E10)</f>
        <v>0</v>
      </c>
    </row>
    <row r="12" spans="1:5" s="50" customFormat="1">
      <c r="A12" s="94"/>
      <c r="B12" s="94"/>
      <c r="C12" s="94"/>
      <c r="D12" s="95"/>
      <c r="E12" s="95"/>
    </row>
    <row r="13" spans="1:5" ht="30" customHeight="1">
      <c r="A13" s="312" t="s">
        <v>266</v>
      </c>
      <c r="B13" s="312"/>
      <c r="C13" s="312"/>
      <c r="D13" s="312"/>
      <c r="E13" s="312"/>
    </row>
    <row r="15" spans="1:5">
      <c r="A15" s="14" t="s">
        <v>3</v>
      </c>
      <c r="B15" s="14"/>
      <c r="C15" s="14" t="s">
        <v>365</v>
      </c>
      <c r="D15" s="14"/>
      <c r="E15" s="14"/>
    </row>
    <row r="16" spans="1:5">
      <c r="A16" s="14"/>
      <c r="B16" s="14"/>
      <c r="C16" s="14"/>
      <c r="D16" s="5"/>
      <c r="E16" s="14"/>
    </row>
  </sheetData>
  <mergeCells count="3">
    <mergeCell ref="A11:B11"/>
    <mergeCell ref="A1:E1"/>
    <mergeCell ref="A13:E13"/>
  </mergeCells>
  <pageMargins left="0.7" right="0.7" top="0.75" bottom="0.75" header="0.3" footer="0.3"/>
  <pageSetup paperSize="9" scale="8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="90" zoomScaleNormal="90" workbookViewId="0">
      <selection activeCell="C11" sqref="C11"/>
    </sheetView>
  </sheetViews>
  <sheetFormatPr defaultRowHeight="12.75"/>
  <cols>
    <col min="1" max="1" width="5.42578125" customWidth="1"/>
    <col min="2" max="2" width="53.7109375" customWidth="1"/>
    <col min="3" max="3" width="29.140625" customWidth="1"/>
  </cols>
  <sheetData>
    <row r="1" spans="1:4" ht="21.75" customHeight="1">
      <c r="A1" s="79" t="s">
        <v>108</v>
      </c>
    </row>
    <row r="2" spans="1:4" ht="26.25" customHeight="1">
      <c r="A2" s="122" t="s">
        <v>0</v>
      </c>
      <c r="B2" s="122" t="s">
        <v>259</v>
      </c>
      <c r="C2" s="122" t="s">
        <v>198</v>
      </c>
    </row>
    <row r="3" spans="1:4" s="8" customFormat="1" ht="18" customHeight="1">
      <c r="A3" s="23">
        <v>1</v>
      </c>
      <c r="B3" s="65" t="s">
        <v>267</v>
      </c>
      <c r="C3" s="27">
        <v>13096.83</v>
      </c>
    </row>
    <row r="4" spans="1:4" s="8" customFormat="1" ht="16.5" customHeight="1">
      <c r="A4" s="23">
        <v>2</v>
      </c>
      <c r="B4" s="65" t="s">
        <v>268</v>
      </c>
      <c r="C4" s="27"/>
    </row>
    <row r="5" spans="1:4" s="8" customFormat="1" ht="15.75" customHeight="1">
      <c r="A5" s="23">
        <v>3</v>
      </c>
      <c r="B5" s="65" t="s">
        <v>269</v>
      </c>
      <c r="C5" s="27">
        <v>98012.5</v>
      </c>
    </row>
    <row r="6" spans="1:4" s="8" customFormat="1" ht="15" customHeight="1">
      <c r="A6" s="23">
        <v>4</v>
      </c>
      <c r="B6" s="65" t="s">
        <v>270</v>
      </c>
      <c r="C6" s="27">
        <v>32407.93</v>
      </c>
    </row>
    <row r="7" spans="1:4" ht="18.75" customHeight="1">
      <c r="A7" s="279" t="s">
        <v>138</v>
      </c>
      <c r="B7" s="280"/>
      <c r="C7" s="130">
        <f>SUM(C3:C6)</f>
        <v>143517.26</v>
      </c>
    </row>
    <row r="8" spans="1:4" ht="18.75" customHeight="1">
      <c r="A8" s="81"/>
      <c r="B8" s="81"/>
      <c r="C8" s="96"/>
    </row>
    <row r="9" spans="1:4" ht="36" customHeight="1">
      <c r="A9" s="310" t="s">
        <v>342</v>
      </c>
      <c r="B9" s="310"/>
      <c r="C9" s="310"/>
      <c r="D9" s="62"/>
    </row>
    <row r="11" spans="1:4">
      <c r="A11" s="14" t="s">
        <v>3</v>
      </c>
      <c r="B11" s="14"/>
      <c r="C11" s="14" t="s">
        <v>365</v>
      </c>
    </row>
  </sheetData>
  <mergeCells count="2">
    <mergeCell ref="A7:B7"/>
    <mergeCell ref="A9:C9"/>
  </mergeCells>
  <pageMargins left="0.7" right="0.7" top="0.75" bottom="0.75" header="0.3" footer="0.3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2"/>
  <sheetViews>
    <sheetView zoomScale="90" zoomScaleNormal="90" workbookViewId="0">
      <selection activeCell="B12" sqref="B12"/>
    </sheetView>
  </sheetViews>
  <sheetFormatPr defaultRowHeight="12.75"/>
  <cols>
    <col min="1" max="1" width="4.7109375" customWidth="1"/>
    <col min="2" max="2" width="62.85546875" customWidth="1"/>
    <col min="3" max="3" width="17.28515625" customWidth="1"/>
  </cols>
  <sheetData>
    <row r="2" spans="1:3" ht="15">
      <c r="A2" s="80" t="s">
        <v>271</v>
      </c>
    </row>
    <row r="3" spans="1:3" ht="42" customHeight="1">
      <c r="A3" s="63"/>
      <c r="B3" s="63" t="s">
        <v>203</v>
      </c>
      <c r="C3" s="64"/>
    </row>
    <row r="4" spans="1:3" ht="27" customHeight="1">
      <c r="A4" s="313" t="s">
        <v>344</v>
      </c>
      <c r="B4" s="313"/>
      <c r="C4" s="313"/>
    </row>
    <row r="5" spans="1:3" ht="21.75" customHeight="1">
      <c r="A5" s="14"/>
      <c r="B5" s="14"/>
      <c r="C5" s="14"/>
    </row>
    <row r="6" spans="1:3">
      <c r="A6" s="14"/>
      <c r="B6" s="14"/>
      <c r="C6" s="14"/>
    </row>
    <row r="7" spans="1:3">
      <c r="A7" s="14"/>
      <c r="B7" s="14"/>
      <c r="C7" s="5"/>
    </row>
    <row r="12" spans="1:3" ht="35.25" customHeight="1"/>
  </sheetData>
  <mergeCells count="1">
    <mergeCell ref="A4:C4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79"/>
  <sheetViews>
    <sheetView tabSelected="1" zoomScale="90" zoomScaleNormal="90" workbookViewId="0">
      <selection activeCell="B46" sqref="B46"/>
    </sheetView>
  </sheetViews>
  <sheetFormatPr defaultRowHeight="12.75"/>
  <cols>
    <col min="1" max="1" width="5.7109375" style="47" customWidth="1"/>
    <col min="2" max="2" width="136.7109375" customWidth="1"/>
  </cols>
  <sheetData>
    <row r="2" spans="1:2" ht="14.25" customHeight="1"/>
    <row r="3" spans="1:2" ht="24.75" customHeight="1">
      <c r="A3" s="206" t="s">
        <v>157</v>
      </c>
      <c r="B3" s="206"/>
    </row>
    <row r="4" spans="1:2" ht="13.5" thickBot="1">
      <c r="A4" s="46"/>
    </row>
    <row r="5" spans="1:2">
      <c r="A5" s="207" t="s">
        <v>116</v>
      </c>
      <c r="B5" s="209" t="s">
        <v>158</v>
      </c>
    </row>
    <row r="6" spans="1:2" ht="16.5" customHeight="1" thickBot="1">
      <c r="A6" s="208"/>
      <c r="B6" s="210"/>
    </row>
    <row r="7" spans="1:2">
      <c r="A7" s="211" t="s">
        <v>103</v>
      </c>
      <c r="B7" s="209" t="s">
        <v>159</v>
      </c>
    </row>
    <row r="8" spans="1:2" ht="13.5" thickBot="1">
      <c r="A8" s="212"/>
      <c r="B8" s="210"/>
    </row>
    <row r="9" spans="1:2" ht="12.75" customHeight="1">
      <c r="A9" s="211" t="s">
        <v>54</v>
      </c>
      <c r="B9" s="209" t="s">
        <v>160</v>
      </c>
    </row>
    <row r="10" spans="1:2" ht="13.5" thickBot="1">
      <c r="A10" s="212"/>
      <c r="B10" s="210"/>
    </row>
    <row r="11" spans="1:2" ht="12.75" customHeight="1">
      <c r="A11" s="213"/>
      <c r="B11" s="197" t="s">
        <v>360</v>
      </c>
    </row>
    <row r="12" spans="1:2" ht="16.5" customHeight="1" thickBot="1">
      <c r="A12" s="214"/>
      <c r="B12" s="115"/>
    </row>
    <row r="13" spans="1:2" ht="12.75" customHeight="1">
      <c r="A13" s="211" t="s">
        <v>55</v>
      </c>
      <c r="B13" s="209" t="s">
        <v>161</v>
      </c>
    </row>
    <row r="14" spans="1:2" ht="13.5" thickBot="1">
      <c r="A14" s="212"/>
      <c r="B14" s="210"/>
    </row>
    <row r="15" spans="1:2" ht="12.75" customHeight="1">
      <c r="A15" s="213"/>
      <c r="B15" s="200" t="s">
        <v>367</v>
      </c>
    </row>
    <row r="16" spans="1:2" ht="13.5" customHeight="1" thickBot="1">
      <c r="A16" s="214"/>
      <c r="B16" s="115"/>
    </row>
    <row r="17" spans="1:2" ht="12.75" customHeight="1">
      <c r="A17" s="211" t="s">
        <v>162</v>
      </c>
      <c r="B17" s="209" t="s">
        <v>163</v>
      </c>
    </row>
    <row r="18" spans="1:2" ht="13.5" thickBot="1">
      <c r="A18" s="212"/>
      <c r="B18" s="210"/>
    </row>
    <row r="19" spans="1:2" ht="23.25" customHeight="1">
      <c r="A19" s="213"/>
      <c r="B19" s="197" t="s">
        <v>361</v>
      </c>
    </row>
    <row r="20" spans="1:2" ht="19.5" customHeight="1" thickBot="1">
      <c r="A20" s="214"/>
      <c r="B20" s="115"/>
    </row>
    <row r="21" spans="1:2">
      <c r="A21" s="211" t="s">
        <v>164</v>
      </c>
      <c r="B21" s="209" t="s">
        <v>165</v>
      </c>
    </row>
    <row r="22" spans="1:2" ht="13.5" thickBot="1">
      <c r="A22" s="212"/>
      <c r="B22" s="210"/>
    </row>
    <row r="23" spans="1:2" ht="79.150000000000006" customHeight="1">
      <c r="A23" s="213"/>
      <c r="B23" s="198" t="s">
        <v>364</v>
      </c>
    </row>
    <row r="24" spans="1:2" ht="21" customHeight="1" thickBot="1">
      <c r="A24" s="214"/>
      <c r="B24" s="115"/>
    </row>
    <row r="25" spans="1:2">
      <c r="A25" s="211" t="s">
        <v>81</v>
      </c>
      <c r="B25" s="209" t="s">
        <v>166</v>
      </c>
    </row>
    <row r="26" spans="1:2" ht="13.5" thickBot="1">
      <c r="A26" s="212"/>
      <c r="B26" s="210"/>
    </row>
    <row r="27" spans="1:2">
      <c r="A27" s="213"/>
      <c r="B27" s="215" t="s">
        <v>358</v>
      </c>
    </row>
    <row r="28" spans="1:2" ht="13.5" thickBot="1">
      <c r="A28" s="214"/>
      <c r="B28" s="216"/>
    </row>
    <row r="29" spans="1:2">
      <c r="A29" s="211" t="s">
        <v>83</v>
      </c>
      <c r="B29" s="209" t="s">
        <v>261</v>
      </c>
    </row>
    <row r="30" spans="1:2" ht="14.25" customHeight="1" thickBot="1">
      <c r="A30" s="212"/>
      <c r="B30" s="210"/>
    </row>
    <row r="31" spans="1:2">
      <c r="A31" s="213"/>
      <c r="B31" s="215" t="s">
        <v>274</v>
      </c>
    </row>
    <row r="32" spans="1:2" ht="13.5" thickBot="1">
      <c r="A32" s="214"/>
      <c r="B32" s="216"/>
    </row>
    <row r="33" spans="1:2">
      <c r="A33" s="211" t="s">
        <v>104</v>
      </c>
      <c r="B33" s="209" t="s">
        <v>167</v>
      </c>
    </row>
    <row r="34" spans="1:2" ht="13.5" thickBot="1">
      <c r="A34" s="212"/>
      <c r="B34" s="210"/>
    </row>
    <row r="35" spans="1:2" ht="13.15" customHeight="1">
      <c r="A35" s="213"/>
      <c r="B35" s="217" t="s">
        <v>368</v>
      </c>
    </row>
    <row r="36" spans="1:2" ht="266.25" customHeight="1" thickBot="1">
      <c r="A36" s="214"/>
      <c r="B36" s="218"/>
    </row>
    <row r="37" spans="1:2" ht="12.75" customHeight="1">
      <c r="A37" s="211" t="s">
        <v>105</v>
      </c>
      <c r="B37" s="209" t="s">
        <v>168</v>
      </c>
    </row>
    <row r="38" spans="1:2" ht="13.5" thickBot="1">
      <c r="A38" s="212"/>
      <c r="B38" s="210"/>
    </row>
    <row r="39" spans="1:2">
      <c r="A39" s="213"/>
      <c r="B39" s="219" t="s">
        <v>203</v>
      </c>
    </row>
    <row r="40" spans="1:2" ht="13.5" thickBot="1">
      <c r="A40" s="214"/>
      <c r="B40" s="220"/>
    </row>
    <row r="42" spans="1:2">
      <c r="B42" s="45"/>
    </row>
    <row r="79" spans="2:2">
      <c r="B79" s="2" t="s">
        <v>359</v>
      </c>
    </row>
  </sheetData>
  <mergeCells count="33"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A25:A26"/>
    <mergeCell ref="B25:B26"/>
    <mergeCell ref="A27:A28"/>
    <mergeCell ref="B27:B28"/>
    <mergeCell ref="A17:A18"/>
    <mergeCell ref="B17:B18"/>
    <mergeCell ref="A19:A20"/>
    <mergeCell ref="A21:A22"/>
    <mergeCell ref="B21:B22"/>
    <mergeCell ref="A11:A12"/>
    <mergeCell ref="A13:A14"/>
    <mergeCell ref="B13:B14"/>
    <mergeCell ref="A15:A16"/>
    <mergeCell ref="A9:A10"/>
    <mergeCell ref="B9:B10"/>
    <mergeCell ref="A3:B3"/>
    <mergeCell ref="A5:A6"/>
    <mergeCell ref="B5:B6"/>
    <mergeCell ref="A7:A8"/>
    <mergeCell ref="B7:B8"/>
  </mergeCells>
  <pageMargins left="0.7" right="0.7" top="0.51" bottom="0.57999999999999996" header="0.19" footer="0.3"/>
  <pageSetup paperSize="9"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90" zoomScaleNormal="90" workbookViewId="0">
      <selection activeCell="C10" sqref="C10"/>
    </sheetView>
  </sheetViews>
  <sheetFormatPr defaultRowHeight="12.75"/>
  <cols>
    <col min="1" max="1" width="5.28515625" customWidth="1"/>
    <col min="2" max="2" width="27.28515625" customWidth="1"/>
    <col min="3" max="3" width="15.7109375" customWidth="1"/>
    <col min="4" max="4" width="15.42578125" customWidth="1"/>
    <col min="5" max="5" width="14.28515625" customWidth="1"/>
    <col min="7" max="7" width="15.5703125" customWidth="1"/>
  </cols>
  <sheetData>
    <row r="1" spans="1:10" ht="20.25" customHeight="1">
      <c r="A1" s="79" t="s">
        <v>200</v>
      </c>
    </row>
    <row r="2" spans="1:10" ht="45.75" customHeight="1">
      <c r="A2" s="122" t="s">
        <v>0</v>
      </c>
      <c r="B2" s="122" t="s">
        <v>128</v>
      </c>
      <c r="C2" s="122" t="s">
        <v>131</v>
      </c>
      <c r="D2" s="122" t="s">
        <v>132</v>
      </c>
      <c r="E2" s="122" t="s">
        <v>272</v>
      </c>
    </row>
    <row r="3" spans="1:10" s="8" customFormat="1" ht="20.25" customHeight="1">
      <c r="A3" s="131">
        <v>1</v>
      </c>
      <c r="B3" s="139" t="s">
        <v>129</v>
      </c>
      <c r="C3" s="139"/>
      <c r="D3" s="139"/>
      <c r="E3" s="129">
        <v>0</v>
      </c>
    </row>
    <row r="4" spans="1:10" s="8" customFormat="1" ht="19.5" customHeight="1">
      <c r="A4" s="131">
        <v>2</v>
      </c>
      <c r="B4" s="139" t="s">
        <v>142</v>
      </c>
      <c r="C4" s="139"/>
      <c r="D4" s="139"/>
      <c r="E4" s="129">
        <f>C4-D4</f>
        <v>0</v>
      </c>
    </row>
    <row r="5" spans="1:10" s="8" customFormat="1" ht="20.25" customHeight="1">
      <c r="A5" s="131">
        <v>3</v>
      </c>
      <c r="B5" s="139" t="s">
        <v>143</v>
      </c>
      <c r="C5" s="139"/>
      <c r="D5" s="139"/>
      <c r="E5" s="129">
        <f>C5-D5</f>
        <v>0</v>
      </c>
    </row>
    <row r="6" spans="1:10" s="8" customFormat="1" ht="17.25" customHeight="1">
      <c r="A6" s="131">
        <v>4</v>
      </c>
      <c r="B6" s="139" t="s">
        <v>130</v>
      </c>
      <c r="C6" s="139"/>
      <c r="D6" s="139"/>
      <c r="E6" s="129">
        <f>C6-D6</f>
        <v>0</v>
      </c>
    </row>
    <row r="7" spans="1:10" s="8" customFormat="1" ht="19.5" customHeight="1">
      <c r="A7" s="279" t="s">
        <v>138</v>
      </c>
      <c r="B7" s="280"/>
      <c r="C7" s="130">
        <f>SUM(C3:C5)</f>
        <v>0</v>
      </c>
      <c r="D7" s="130">
        <f>SUM(D3:D5)</f>
        <v>0</v>
      </c>
      <c r="E7" s="130">
        <f>SUM(E3:E5)</f>
        <v>0</v>
      </c>
    </row>
    <row r="8" spans="1:10" s="8" customFormat="1" ht="19.5" customHeight="1">
      <c r="A8" s="88"/>
      <c r="B8" s="88"/>
      <c r="C8" s="90"/>
      <c r="D8" s="90"/>
      <c r="E8" s="90"/>
    </row>
    <row r="9" spans="1:10" ht="24" customHeight="1">
      <c r="A9" s="314" t="s">
        <v>353</v>
      </c>
      <c r="B9" s="314"/>
      <c r="C9" s="314"/>
      <c r="D9" s="314"/>
      <c r="E9" s="314"/>
      <c r="F9" s="57"/>
      <c r="G9" s="57"/>
      <c r="H9" s="57"/>
      <c r="I9" s="57"/>
      <c r="J9" s="57"/>
    </row>
    <row r="10" spans="1:10">
      <c r="A10" s="14" t="s">
        <v>3</v>
      </c>
      <c r="B10" s="14"/>
      <c r="C10" s="14" t="s">
        <v>365</v>
      </c>
      <c r="D10" s="14"/>
    </row>
    <row r="11" spans="1:10">
      <c r="A11" s="14"/>
      <c r="B11" s="14"/>
      <c r="C11" s="14"/>
      <c r="D11" s="5"/>
    </row>
    <row r="12" spans="1:10">
      <c r="A12" s="14"/>
      <c r="B12" s="14"/>
      <c r="C12" s="14"/>
      <c r="D12" s="5"/>
    </row>
    <row r="13" spans="1:10">
      <c r="A13" s="14"/>
      <c r="B13" s="14"/>
      <c r="C13" s="14"/>
      <c r="D13" s="14"/>
    </row>
    <row r="14" spans="1:10">
      <c r="A14" s="14"/>
      <c r="B14" s="14"/>
      <c r="C14" s="14"/>
    </row>
    <row r="15" spans="1:10" ht="33" customHeight="1"/>
  </sheetData>
  <mergeCells count="2">
    <mergeCell ref="A7:B7"/>
    <mergeCell ref="A9:E9"/>
  </mergeCells>
  <pageMargins left="0.7" right="0.7" top="0.75" bottom="0.75" header="0.3" footer="0.3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Normal="100" workbookViewId="0">
      <selection activeCell="C13" sqref="C13"/>
    </sheetView>
  </sheetViews>
  <sheetFormatPr defaultRowHeight="12.75"/>
  <cols>
    <col min="1" max="1" width="3.7109375" customWidth="1"/>
    <col min="2" max="2" width="44.42578125" customWidth="1"/>
    <col min="3" max="3" width="16.7109375" customWidth="1"/>
    <col min="4" max="4" width="19.5703125" customWidth="1"/>
    <col min="5" max="5" width="14.85546875" customWidth="1"/>
    <col min="6" max="6" width="14" customWidth="1"/>
  </cols>
  <sheetData>
    <row r="1" spans="1:6" ht="30.75" customHeight="1">
      <c r="A1" s="292" t="s">
        <v>201</v>
      </c>
      <c r="B1" s="292"/>
      <c r="C1" s="292"/>
      <c r="D1" s="292"/>
      <c r="E1" s="292"/>
      <c r="F1" s="292"/>
    </row>
    <row r="2" spans="1:6" ht="26.25" customHeight="1">
      <c r="A2" s="315" t="s">
        <v>0</v>
      </c>
      <c r="B2" s="316" t="s">
        <v>133</v>
      </c>
      <c r="C2" s="319" t="s">
        <v>315</v>
      </c>
      <c r="D2" s="319" t="s">
        <v>316</v>
      </c>
      <c r="E2" s="317" t="s">
        <v>314</v>
      </c>
      <c r="F2" s="318"/>
    </row>
    <row r="3" spans="1:6" ht="21" customHeight="1">
      <c r="A3" s="315"/>
      <c r="B3" s="316"/>
      <c r="C3" s="320"/>
      <c r="D3" s="320"/>
      <c r="E3" s="67" t="s">
        <v>134</v>
      </c>
      <c r="F3" s="67" t="s">
        <v>135</v>
      </c>
    </row>
    <row r="4" spans="1:6">
      <c r="A4" s="3" t="s">
        <v>103</v>
      </c>
      <c r="B4" s="139" t="s">
        <v>203</v>
      </c>
      <c r="C4" s="3"/>
      <c r="D4" s="6"/>
      <c r="E4" s="6"/>
      <c r="F4" s="6"/>
    </row>
    <row r="5" spans="1:6">
      <c r="A5" s="3" t="s">
        <v>2</v>
      </c>
      <c r="B5" s="1"/>
      <c r="C5" s="1"/>
      <c r="D5" s="6"/>
      <c r="E5" s="6"/>
      <c r="F5" s="6"/>
    </row>
    <row r="6" spans="1:6">
      <c r="A6" s="3"/>
      <c r="B6" s="1"/>
      <c r="C6" s="1"/>
      <c r="D6" s="6"/>
      <c r="E6" s="6"/>
      <c r="F6" s="6"/>
    </row>
    <row r="7" spans="1:6">
      <c r="A7" s="3"/>
      <c r="B7" s="1"/>
      <c r="C7" s="1"/>
      <c r="D7" s="6"/>
      <c r="E7" s="6"/>
      <c r="F7" s="6"/>
    </row>
    <row r="8" spans="1:6">
      <c r="A8" s="1"/>
      <c r="B8" s="1"/>
      <c r="C8" s="1"/>
      <c r="D8" s="6"/>
      <c r="E8" s="6"/>
      <c r="F8" s="6"/>
    </row>
    <row r="9" spans="1:6" s="155" customFormat="1" ht="18" customHeight="1">
      <c r="A9" s="279" t="s">
        <v>138</v>
      </c>
      <c r="B9" s="280"/>
      <c r="C9" s="153"/>
      <c r="D9" s="34">
        <f>SUM(D4:D8)</f>
        <v>0</v>
      </c>
      <c r="E9" s="34">
        <f>SUM(E4:E8)</f>
        <v>0</v>
      </c>
      <c r="F9" s="34">
        <f>SUM(F4:F8)</f>
        <v>0</v>
      </c>
    </row>
    <row r="10" spans="1:6">
      <c r="A10" s="83"/>
      <c r="B10" s="83"/>
      <c r="C10" s="83"/>
      <c r="D10" s="84"/>
      <c r="E10" s="84"/>
      <c r="F10" s="84"/>
    </row>
    <row r="11" spans="1:6" ht="39" customHeight="1">
      <c r="A11" s="304" t="s">
        <v>336</v>
      </c>
      <c r="B11" s="304"/>
      <c r="C11" s="304"/>
      <c r="D11" s="304"/>
      <c r="E11" s="304"/>
      <c r="F11" s="304"/>
    </row>
    <row r="13" spans="1:6">
      <c r="A13" s="14" t="s">
        <v>3</v>
      </c>
      <c r="B13" s="14"/>
      <c r="C13" s="14" t="s">
        <v>365</v>
      </c>
    </row>
    <row r="14" spans="1:6">
      <c r="F14" s="5"/>
    </row>
  </sheetData>
  <mergeCells count="8">
    <mergeCell ref="A11:F11"/>
    <mergeCell ref="A9:B9"/>
    <mergeCell ref="A1:F1"/>
    <mergeCell ref="A2:A3"/>
    <mergeCell ref="B2:B3"/>
    <mergeCell ref="E2:F2"/>
    <mergeCell ref="C2:C3"/>
    <mergeCell ref="D2:D3"/>
  </mergeCells>
  <pageMargins left="0.7" right="0.7" top="0.75" bottom="0.75" header="0.3" footer="0.3"/>
  <pageSetup paperSize="9" scale="7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zoomScaleNormal="100" workbookViewId="0">
      <selection activeCell="C27" sqref="C27"/>
    </sheetView>
  </sheetViews>
  <sheetFormatPr defaultRowHeight="12.75"/>
  <cols>
    <col min="1" max="1" width="5.7109375" customWidth="1"/>
    <col min="2" max="2" width="47.28515625" customWidth="1"/>
    <col min="3" max="3" width="17.140625" customWidth="1"/>
    <col min="4" max="4" width="16.85546875" customWidth="1"/>
    <col min="6" max="6" width="15" bestFit="1" customWidth="1"/>
  </cols>
  <sheetData>
    <row r="2" spans="1:6" ht="33" customHeight="1" thickBot="1">
      <c r="A2" s="323" t="s">
        <v>213</v>
      </c>
      <c r="B2" s="323"/>
      <c r="C2" s="323"/>
      <c r="D2" s="323"/>
    </row>
    <row r="3" spans="1:6" s="8" customFormat="1" ht="22.5" customHeight="1" thickBot="1">
      <c r="A3" s="156" t="s">
        <v>0</v>
      </c>
      <c r="B3" s="157" t="s">
        <v>45</v>
      </c>
      <c r="C3" s="158" t="s">
        <v>199</v>
      </c>
      <c r="D3" s="158" t="s">
        <v>202</v>
      </c>
    </row>
    <row r="4" spans="1:6">
      <c r="A4" s="174"/>
      <c r="B4" s="175" t="s">
        <v>210</v>
      </c>
      <c r="C4" s="139"/>
      <c r="D4" s="139"/>
    </row>
    <row r="5" spans="1:6">
      <c r="A5" s="176" t="s">
        <v>4</v>
      </c>
      <c r="B5" s="177" t="s">
        <v>214</v>
      </c>
      <c r="C5" s="159">
        <f>SUM(C6:C7)</f>
        <v>0</v>
      </c>
      <c r="D5" s="160">
        <f>SUM(D6:D7)</f>
        <v>0</v>
      </c>
    </row>
    <row r="6" spans="1:6">
      <c r="A6" s="178">
        <v>1</v>
      </c>
      <c r="B6" s="179" t="s">
        <v>5</v>
      </c>
      <c r="C6" s="161"/>
      <c r="D6" s="162"/>
    </row>
    <row r="7" spans="1:6">
      <c r="A7" s="176"/>
      <c r="B7" s="179"/>
      <c r="C7" s="161"/>
      <c r="D7" s="163"/>
    </row>
    <row r="8" spans="1:6">
      <c r="A8" s="176" t="s">
        <v>6</v>
      </c>
      <c r="B8" s="177" t="s">
        <v>215</v>
      </c>
      <c r="C8" s="164"/>
      <c r="D8" s="165">
        <f>SUM(D10:D11)</f>
        <v>0</v>
      </c>
    </row>
    <row r="9" spans="1:6">
      <c r="A9" s="180">
        <v>1</v>
      </c>
      <c r="B9" s="139" t="s">
        <v>7</v>
      </c>
      <c r="C9" s="161"/>
      <c r="D9" s="163"/>
    </row>
    <row r="10" spans="1:6">
      <c r="A10" s="180">
        <v>2</v>
      </c>
      <c r="B10" s="139" t="s">
        <v>7</v>
      </c>
      <c r="C10" s="166"/>
      <c r="D10" s="163"/>
    </row>
    <row r="11" spans="1:6">
      <c r="A11" s="180" t="s">
        <v>2</v>
      </c>
      <c r="B11" s="139" t="s">
        <v>7</v>
      </c>
      <c r="C11" s="167"/>
      <c r="D11" s="163"/>
    </row>
    <row r="12" spans="1:6" ht="13.5" thickBot="1">
      <c r="A12" s="181"/>
      <c r="B12" s="173"/>
      <c r="C12" s="168"/>
      <c r="D12" s="169"/>
    </row>
    <row r="13" spans="1:6">
      <c r="A13" s="182"/>
      <c r="B13" s="175" t="s">
        <v>212</v>
      </c>
      <c r="C13" s="170"/>
      <c r="D13" s="171"/>
    </row>
    <row r="14" spans="1:6">
      <c r="A14" s="176" t="s">
        <v>4</v>
      </c>
      <c r="B14" s="138" t="s">
        <v>216</v>
      </c>
      <c r="C14" s="164"/>
      <c r="D14" s="163">
        <f>SUM(D15:D16)</f>
        <v>0</v>
      </c>
      <c r="E14" s="14"/>
      <c r="F14" s="14"/>
    </row>
    <row r="15" spans="1:6">
      <c r="A15" s="180">
        <v>1</v>
      </c>
      <c r="B15" s="138" t="s">
        <v>8</v>
      </c>
      <c r="C15" s="138"/>
      <c r="D15" s="172"/>
    </row>
    <row r="16" spans="1:6">
      <c r="A16" s="183"/>
      <c r="B16" s="138"/>
      <c r="C16" s="166"/>
      <c r="D16" s="163"/>
    </row>
    <row r="17" spans="1:6">
      <c r="A17" s="176" t="s">
        <v>211</v>
      </c>
      <c r="B17" s="177" t="s">
        <v>217</v>
      </c>
      <c r="C17" s="164"/>
      <c r="D17" s="162">
        <f>SUM(D18:D20)</f>
        <v>0</v>
      </c>
    </row>
    <row r="18" spans="1:6">
      <c r="A18" s="178">
        <v>1</v>
      </c>
      <c r="B18" s="138"/>
      <c r="C18" s="161"/>
      <c r="D18" s="162"/>
    </row>
    <row r="19" spans="1:6">
      <c r="A19" s="184" t="s">
        <v>2</v>
      </c>
      <c r="B19" s="138"/>
      <c r="C19" s="161"/>
      <c r="D19" s="162"/>
    </row>
    <row r="20" spans="1:6">
      <c r="A20" s="184"/>
      <c r="B20" s="177"/>
      <c r="C20" s="164"/>
      <c r="D20" s="163"/>
    </row>
    <row r="21" spans="1:6" ht="13.5" thickBot="1">
      <c r="A21" s="181"/>
      <c r="B21" s="173"/>
      <c r="C21" s="173"/>
      <c r="D21" s="169"/>
    </row>
    <row r="22" spans="1:6">
      <c r="A22" s="97"/>
      <c r="B22" s="98"/>
      <c r="C22" s="98"/>
      <c r="D22" s="99"/>
    </row>
    <row r="23" spans="1:6">
      <c r="A23" s="322" t="s">
        <v>337</v>
      </c>
      <c r="B23" s="322"/>
      <c r="C23" s="322"/>
      <c r="D23" s="322"/>
    </row>
    <row r="24" spans="1:6" ht="18" customHeight="1">
      <c r="A24" s="321" t="s">
        <v>354</v>
      </c>
      <c r="B24" s="321"/>
      <c r="C24" s="321"/>
      <c r="D24" s="321"/>
    </row>
    <row r="25" spans="1:6" ht="23.25" customHeight="1">
      <c r="A25" s="321" t="s">
        <v>338</v>
      </c>
      <c r="B25" s="321"/>
      <c r="C25" s="321"/>
      <c r="D25" s="321"/>
    </row>
    <row r="26" spans="1:6" ht="23.25" customHeight="1">
      <c r="A26" s="35"/>
      <c r="B26" s="35"/>
      <c r="C26" s="35"/>
      <c r="D26" s="35"/>
    </row>
    <row r="27" spans="1:6">
      <c r="A27" s="14" t="s">
        <v>3</v>
      </c>
      <c r="B27" s="14"/>
      <c r="C27" s="14" t="s">
        <v>365</v>
      </c>
    </row>
    <row r="28" spans="1:6">
      <c r="B28" s="14"/>
      <c r="C28" s="14"/>
      <c r="D28" s="5"/>
    </row>
    <row r="29" spans="1:6">
      <c r="A29" s="14"/>
      <c r="B29" s="14"/>
      <c r="C29" s="14"/>
      <c r="F29" s="5"/>
    </row>
    <row r="33" spans="2:3">
      <c r="B33" s="14"/>
      <c r="C33" s="14"/>
    </row>
  </sheetData>
  <mergeCells count="4">
    <mergeCell ref="A24:D24"/>
    <mergeCell ref="A23:D23"/>
    <mergeCell ref="A2:D2"/>
    <mergeCell ref="A25:D25"/>
  </mergeCells>
  <pageMargins left="0.7" right="0.7" top="0.75" bottom="0.75" header="0.3" footer="0.3"/>
  <pageSetup paperSize="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Normal="100" workbookViewId="0">
      <selection activeCell="A3" sqref="A3:C4"/>
    </sheetView>
  </sheetViews>
  <sheetFormatPr defaultRowHeight="12.75"/>
  <cols>
    <col min="1" max="1" width="27.140625" customWidth="1"/>
    <col min="2" max="2" width="25.42578125" customWidth="1"/>
    <col min="3" max="3" width="30" customWidth="1"/>
  </cols>
  <sheetData>
    <row r="1" spans="1:4" ht="12.75" customHeight="1">
      <c r="A1" s="50"/>
      <c r="B1" s="87"/>
      <c r="C1" s="87"/>
    </row>
    <row r="2" spans="1:4" ht="13.5" customHeight="1" thickBot="1">
      <c r="A2" s="85" t="s">
        <v>323</v>
      </c>
      <c r="B2" s="85"/>
      <c r="C2" s="85"/>
    </row>
    <row r="3" spans="1:4">
      <c r="A3" s="268" t="s">
        <v>362</v>
      </c>
      <c r="B3" s="269"/>
      <c r="C3" s="270" t="s">
        <v>159</v>
      </c>
    </row>
    <row r="4" spans="1:4" ht="24" customHeight="1" thickBot="1">
      <c r="A4" s="271"/>
      <c r="B4" s="272"/>
      <c r="C4" s="273"/>
    </row>
    <row r="5" spans="1:4" ht="15">
      <c r="A5" s="49"/>
      <c r="B5" s="49"/>
      <c r="C5" s="49"/>
    </row>
    <row r="6" spans="1:4" ht="26.25" customHeight="1">
      <c r="A6" s="324" t="s">
        <v>324</v>
      </c>
      <c r="B6" s="324"/>
      <c r="C6" s="324"/>
      <c r="D6" s="86"/>
    </row>
    <row r="7" spans="1:4" ht="15">
      <c r="A7" s="49"/>
      <c r="B7" s="49"/>
      <c r="C7" s="49"/>
    </row>
    <row r="8" spans="1:4" ht="15">
      <c r="A8" s="49"/>
      <c r="B8" s="49"/>
      <c r="C8" s="49"/>
    </row>
    <row r="9" spans="1:4" ht="15">
      <c r="A9" s="49"/>
      <c r="B9" s="49"/>
      <c r="C9" s="49"/>
    </row>
    <row r="10" spans="1:4" ht="15">
      <c r="A10" s="49"/>
      <c r="B10" s="49"/>
      <c r="C10" s="49"/>
    </row>
    <row r="11" spans="1:4" ht="12.75" customHeight="1">
      <c r="A11" s="50"/>
      <c r="B11" s="50"/>
      <c r="C11" s="50"/>
    </row>
    <row r="12" spans="1:4" ht="13.5" customHeight="1"/>
    <row r="13" spans="1:4" ht="12.75" customHeight="1"/>
    <row r="14" spans="1:4" ht="29.25" customHeight="1"/>
    <row r="16" spans="1:4" ht="46.5" customHeight="1"/>
  </sheetData>
  <mergeCells count="2">
    <mergeCell ref="A3:C4"/>
    <mergeCell ref="A6:C6"/>
  </mergeCells>
  <pageMargins left="0.7" right="0.7" top="0.75" bottom="0.75" header="0.3" footer="0.3"/>
  <pageSetup paperSize="9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8"/>
  <sheetViews>
    <sheetView workbookViewId="0">
      <selection activeCell="A4" sqref="A4:K4"/>
    </sheetView>
  </sheetViews>
  <sheetFormatPr defaultRowHeight="12.75"/>
  <cols>
    <col min="1" max="1" width="14.140625" customWidth="1"/>
    <col min="2" max="2" width="18" customWidth="1"/>
    <col min="3" max="3" width="16.140625" customWidth="1"/>
  </cols>
  <sheetData>
    <row r="2" spans="1:11" ht="37.5" customHeight="1">
      <c r="A2" s="325" t="s">
        <v>355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58.5" customHeight="1">
      <c r="A3" s="63"/>
      <c r="B3" s="63"/>
      <c r="C3" s="64"/>
    </row>
    <row r="4" spans="1:11" ht="23.25" customHeight="1">
      <c r="A4" s="326" t="s">
        <v>356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</row>
    <row r="5" spans="1:11">
      <c r="A5" s="14"/>
      <c r="B5" s="14"/>
      <c r="C5" s="14"/>
    </row>
    <row r="8" spans="1:11">
      <c r="A8" s="313"/>
      <c r="B8" s="313"/>
      <c r="C8" s="313"/>
    </row>
  </sheetData>
  <mergeCells count="3">
    <mergeCell ref="A8:C8"/>
    <mergeCell ref="A2:K2"/>
    <mergeCell ref="A4:K4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"/>
  <sheetViews>
    <sheetView topLeftCell="B1" zoomScaleNormal="100" workbookViewId="0">
      <selection activeCell="A4" sqref="A4:D5"/>
    </sheetView>
  </sheetViews>
  <sheetFormatPr defaultRowHeight="12.75"/>
  <cols>
    <col min="1" max="1" width="9.140625" style="45"/>
    <col min="2" max="2" width="20" customWidth="1"/>
    <col min="3" max="3" width="19.42578125" customWidth="1"/>
    <col min="4" max="4" width="32.42578125" customWidth="1"/>
  </cols>
  <sheetData>
    <row r="2" spans="1:6" ht="12.75" customHeight="1">
      <c r="A2" s="327" t="s">
        <v>325</v>
      </c>
      <c r="B2" s="328"/>
      <c r="C2" s="328"/>
      <c r="D2" s="328"/>
    </row>
    <row r="3" spans="1:6" ht="25.5" customHeight="1" thickBot="1">
      <c r="A3" s="328"/>
      <c r="B3" s="328"/>
      <c r="C3" s="328"/>
      <c r="D3" s="328"/>
    </row>
    <row r="4" spans="1:6" ht="21" customHeight="1">
      <c r="A4" s="268"/>
      <c r="B4" s="269"/>
      <c r="C4" s="269"/>
      <c r="D4" s="270"/>
    </row>
    <row r="5" spans="1:6" ht="20.25" customHeight="1" thickBot="1">
      <c r="A5" s="271"/>
      <c r="B5" s="272"/>
      <c r="C5" s="272"/>
      <c r="D5" s="273"/>
    </row>
    <row r="6" spans="1:6">
      <c r="A6"/>
    </row>
    <row r="7" spans="1:6" ht="45.75" customHeight="1">
      <c r="A7" s="329" t="s">
        <v>343</v>
      </c>
      <c r="B7" s="329"/>
      <c r="C7" s="329"/>
      <c r="D7" s="329"/>
      <c r="E7" s="62"/>
      <c r="F7" s="62"/>
    </row>
  </sheetData>
  <mergeCells count="3">
    <mergeCell ref="A2:D3"/>
    <mergeCell ref="A4:D5"/>
    <mergeCell ref="A7:D7"/>
  </mergeCells>
  <pageMargins left="0.7" right="0.7" top="0.75" bottom="0.75" header="0.3" footer="0.3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4"/>
  <sheetViews>
    <sheetView zoomScaleNormal="100" workbookViewId="0">
      <selection activeCell="P18" sqref="P18"/>
    </sheetView>
  </sheetViews>
  <sheetFormatPr defaultRowHeight="12.75"/>
  <cols>
    <col min="1" max="1" width="4.5703125" customWidth="1"/>
    <col min="2" max="2" width="13.140625" customWidth="1"/>
    <col min="3" max="3" width="18.7109375" customWidth="1"/>
    <col min="4" max="11" width="9.7109375" customWidth="1"/>
    <col min="12" max="12" width="11.28515625" customWidth="1"/>
    <col min="13" max="13" width="11.42578125" customWidth="1"/>
    <col min="14" max="16" width="9.7109375" customWidth="1"/>
    <col min="17" max="17" width="11.140625" customWidth="1"/>
    <col min="18" max="18" width="9.7109375" customWidth="1"/>
    <col min="19" max="19" width="11.140625" customWidth="1"/>
  </cols>
  <sheetData>
    <row r="1" spans="1:19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4.25" customHeight="1">
      <c r="A2" s="248" t="s">
        <v>115</v>
      </c>
      <c r="B2" s="237" t="s">
        <v>329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9"/>
    </row>
    <row r="3" spans="1:19" ht="16.5" customHeight="1" thickBot="1">
      <c r="A3" s="249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2"/>
    </row>
    <row r="4" spans="1:19" ht="12.75" customHeight="1">
      <c r="A4" s="221" t="s">
        <v>103</v>
      </c>
      <c r="B4" s="243" t="s">
        <v>159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</row>
    <row r="5" spans="1:19" ht="12.75" customHeight="1" thickBot="1">
      <c r="A5" s="222"/>
      <c r="B5" s="227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9"/>
    </row>
    <row r="6" spans="1:19" ht="36" customHeight="1">
      <c r="A6" s="221" t="s">
        <v>73</v>
      </c>
      <c r="B6" s="223" t="s">
        <v>204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44"/>
    </row>
    <row r="7" spans="1:19" ht="12.75" customHeight="1" thickBot="1">
      <c r="A7" s="222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7"/>
    </row>
    <row r="8" spans="1:19" ht="9.9499999999999993" customHeight="1">
      <c r="A8" s="230" t="s">
        <v>0</v>
      </c>
      <c r="B8" s="232" t="s">
        <v>15</v>
      </c>
      <c r="C8" s="232" t="s">
        <v>230</v>
      </c>
      <c r="D8" s="234" t="s">
        <v>146</v>
      </c>
      <c r="E8" s="234"/>
      <c r="F8" s="234"/>
      <c r="G8" s="232" t="s">
        <v>29</v>
      </c>
      <c r="H8" s="234" t="s">
        <v>148</v>
      </c>
      <c r="I8" s="234"/>
      <c r="J8" s="234"/>
      <c r="K8" s="232" t="s">
        <v>30</v>
      </c>
      <c r="L8" s="235" t="s">
        <v>16</v>
      </c>
      <c r="M8" s="232" t="s">
        <v>31</v>
      </c>
      <c r="N8" s="234" t="s">
        <v>32</v>
      </c>
      <c r="O8" s="234"/>
      <c r="P8" s="234"/>
      <c r="Q8" s="232" t="s">
        <v>357</v>
      </c>
      <c r="R8" s="232" t="s">
        <v>41</v>
      </c>
      <c r="S8" s="250" t="s">
        <v>123</v>
      </c>
    </row>
    <row r="9" spans="1:19" ht="9.9499999999999993" customHeight="1">
      <c r="A9" s="231"/>
      <c r="B9" s="233"/>
      <c r="C9" s="233"/>
      <c r="D9" s="202" t="s">
        <v>147</v>
      </c>
      <c r="E9" s="201" t="s">
        <v>149</v>
      </c>
      <c r="F9" s="201" t="s">
        <v>150</v>
      </c>
      <c r="G9" s="233"/>
      <c r="H9" s="202" t="s">
        <v>147</v>
      </c>
      <c r="I9" s="201" t="s">
        <v>151</v>
      </c>
      <c r="J9" s="201" t="s">
        <v>150</v>
      </c>
      <c r="K9" s="233"/>
      <c r="L9" s="236"/>
      <c r="M9" s="233"/>
      <c r="N9" s="202" t="s">
        <v>33</v>
      </c>
      <c r="O9" s="201" t="s">
        <v>34</v>
      </c>
      <c r="P9" s="201" t="s">
        <v>35</v>
      </c>
      <c r="Q9" s="233"/>
      <c r="R9" s="233"/>
      <c r="S9" s="251"/>
    </row>
    <row r="10" spans="1:19" ht="9.9499999999999993" customHeight="1" thickBot="1">
      <c r="A10" s="186" t="s">
        <v>17</v>
      </c>
      <c r="B10" s="187" t="s">
        <v>18</v>
      </c>
      <c r="C10" s="187" t="s">
        <v>19</v>
      </c>
      <c r="D10" s="187" t="s">
        <v>20</v>
      </c>
      <c r="E10" s="187" t="s">
        <v>21</v>
      </c>
      <c r="F10" s="187" t="s">
        <v>22</v>
      </c>
      <c r="G10" s="187" t="s">
        <v>23</v>
      </c>
      <c r="H10" s="187" t="s">
        <v>24</v>
      </c>
      <c r="I10" s="187" t="s">
        <v>25</v>
      </c>
      <c r="J10" s="187" t="s">
        <v>26</v>
      </c>
      <c r="K10" s="187" t="s">
        <v>27</v>
      </c>
      <c r="L10" s="188" t="s">
        <v>28</v>
      </c>
      <c r="M10" s="187" t="s">
        <v>36</v>
      </c>
      <c r="N10" s="188" t="s">
        <v>37</v>
      </c>
      <c r="O10" s="187" t="s">
        <v>38</v>
      </c>
      <c r="P10" s="188" t="s">
        <v>39</v>
      </c>
      <c r="Q10" s="187" t="s">
        <v>40</v>
      </c>
      <c r="R10" s="187" t="s">
        <v>58</v>
      </c>
      <c r="S10" s="189" t="s">
        <v>122</v>
      </c>
    </row>
    <row r="11" spans="1:19" ht="24" customHeight="1">
      <c r="A11" s="29" t="s">
        <v>116</v>
      </c>
      <c r="B11" s="15" t="s">
        <v>70</v>
      </c>
      <c r="C11" s="12">
        <f>SUM(C12:C13)</f>
        <v>28445.360000000001</v>
      </c>
      <c r="D11" s="118">
        <f>SUM(D12:D13)</f>
        <v>0</v>
      </c>
      <c r="E11" s="12">
        <f>SUM(E12:E13)</f>
        <v>0</v>
      </c>
      <c r="F11" s="12">
        <f>SUM(F12:F13)</f>
        <v>0</v>
      </c>
      <c r="G11" s="72">
        <f>D11+E11+F11</f>
        <v>0</v>
      </c>
      <c r="H11" s="118">
        <f>SUM(H12:H13)</f>
        <v>0</v>
      </c>
      <c r="I11" s="12">
        <f>SUM(I12:I13)</f>
        <v>0</v>
      </c>
      <c r="J11" s="12">
        <f>SUM(J12:J13)</f>
        <v>0</v>
      </c>
      <c r="K11" s="12">
        <f>H11+I11+J11</f>
        <v>0</v>
      </c>
      <c r="L11" s="12">
        <f>C11+G11-K11</f>
        <v>28445.360000000001</v>
      </c>
      <c r="M11" s="12">
        <f>SUM(M12:M13)</f>
        <v>28445.360000000001</v>
      </c>
      <c r="N11" s="118">
        <f>SUM(N12:N13)</f>
        <v>0</v>
      </c>
      <c r="O11" s="12">
        <f>SUM(O12:O13)</f>
        <v>0</v>
      </c>
      <c r="P11" s="12">
        <f>SUM(P12:P13)</f>
        <v>0</v>
      </c>
      <c r="Q11" s="12">
        <f t="shared" ref="Q11:Q13" si="0">M11+N11+O11+P11</f>
        <v>28445.360000000001</v>
      </c>
      <c r="R11" s="12">
        <f>SUM(R12:R13)</f>
        <v>0</v>
      </c>
      <c r="S11" s="73">
        <f>L11-Q11+R11</f>
        <v>0</v>
      </c>
    </row>
    <row r="12" spans="1:19" ht="24" customHeight="1">
      <c r="A12" s="30" t="s">
        <v>103</v>
      </c>
      <c r="B12" s="15" t="s">
        <v>218</v>
      </c>
      <c r="C12" s="12">
        <v>28445.360000000001</v>
      </c>
      <c r="D12" s="118">
        <v>0</v>
      </c>
      <c r="E12" s="12"/>
      <c r="F12" s="12"/>
      <c r="G12" s="72">
        <f>D12+E12+F12</f>
        <v>0</v>
      </c>
      <c r="H12" s="118">
        <v>0</v>
      </c>
      <c r="I12" s="12"/>
      <c r="J12" s="12"/>
      <c r="K12" s="12"/>
      <c r="L12" s="12">
        <f>C12+G12-K12</f>
        <v>28445.360000000001</v>
      </c>
      <c r="M12" s="12">
        <v>28445.360000000001</v>
      </c>
      <c r="N12" s="118">
        <v>0</v>
      </c>
      <c r="O12" s="12"/>
      <c r="P12" s="12"/>
      <c r="Q12" s="12">
        <f t="shared" si="0"/>
        <v>28445.360000000001</v>
      </c>
      <c r="R12" s="12"/>
      <c r="S12" s="73">
        <f t="shared" ref="S12:S26" si="1">L12-Q12+R12</f>
        <v>0</v>
      </c>
    </row>
    <row r="13" spans="1:19" ht="24" customHeight="1">
      <c r="A13" s="29" t="s">
        <v>81</v>
      </c>
      <c r="B13" s="51" t="s">
        <v>229</v>
      </c>
      <c r="C13" s="12"/>
      <c r="D13" s="118">
        <v>0</v>
      </c>
      <c r="E13" s="12"/>
      <c r="F13" s="12"/>
      <c r="G13" s="72">
        <f>D13+E13+F13</f>
        <v>0</v>
      </c>
      <c r="H13" s="118">
        <v>0</v>
      </c>
      <c r="I13" s="12"/>
      <c r="J13" s="12"/>
      <c r="K13" s="12"/>
      <c r="L13" s="12"/>
      <c r="M13" s="12"/>
      <c r="N13" s="118">
        <v>0</v>
      </c>
      <c r="O13" s="12"/>
      <c r="P13" s="12"/>
      <c r="Q13" s="12">
        <f t="shared" si="0"/>
        <v>0</v>
      </c>
      <c r="R13" s="12"/>
      <c r="S13" s="73">
        <f t="shared" si="1"/>
        <v>0</v>
      </c>
    </row>
    <row r="14" spans="1:19" ht="24" customHeight="1">
      <c r="A14" s="29" t="s">
        <v>115</v>
      </c>
      <c r="B14" s="15" t="s">
        <v>71</v>
      </c>
      <c r="C14" s="12">
        <f>C15</f>
        <v>7032998.1000000015</v>
      </c>
      <c r="D14" s="118">
        <f>D15</f>
        <v>0</v>
      </c>
      <c r="E14" s="12">
        <f>E15</f>
        <v>78854.39</v>
      </c>
      <c r="F14" s="12">
        <f>F15</f>
        <v>0</v>
      </c>
      <c r="G14" s="72">
        <f>D14+E14+F14</f>
        <v>78854.39</v>
      </c>
      <c r="H14" s="118">
        <f t="shared" ref="H14:P14" si="2">H15</f>
        <v>0</v>
      </c>
      <c r="I14" s="12">
        <f t="shared" si="2"/>
        <v>74979.25</v>
      </c>
      <c r="J14" s="12">
        <f t="shared" si="2"/>
        <v>0</v>
      </c>
      <c r="K14" s="12">
        <f t="shared" si="2"/>
        <v>74979.25</v>
      </c>
      <c r="L14" s="12">
        <f t="shared" si="2"/>
        <v>7036873.2400000012</v>
      </c>
      <c r="M14" s="12">
        <f t="shared" si="2"/>
        <v>3781720.8899999997</v>
      </c>
      <c r="N14" s="118">
        <f t="shared" si="2"/>
        <v>0</v>
      </c>
      <c r="O14" s="12">
        <f t="shared" si="2"/>
        <v>144536.66999999998</v>
      </c>
      <c r="P14" s="12">
        <f t="shared" si="2"/>
        <v>78854.39</v>
      </c>
      <c r="Q14" s="12">
        <f>M14+N14+O14+P14</f>
        <v>4005111.9499999997</v>
      </c>
      <c r="R14" s="12">
        <f>R15</f>
        <v>74979.25</v>
      </c>
      <c r="S14" s="73">
        <f t="shared" si="1"/>
        <v>3106740.5400000014</v>
      </c>
    </row>
    <row r="15" spans="1:19" ht="24" customHeight="1">
      <c r="A15" s="30">
        <v>1</v>
      </c>
      <c r="B15" s="15" t="s">
        <v>72</v>
      </c>
      <c r="C15" s="12">
        <f t="shared" ref="C15:I15" si="3">SUM(C16:C25)</f>
        <v>7032998.1000000015</v>
      </c>
      <c r="D15" s="118">
        <f t="shared" si="3"/>
        <v>0</v>
      </c>
      <c r="E15" s="12">
        <f t="shared" si="3"/>
        <v>78854.39</v>
      </c>
      <c r="F15" s="12">
        <f t="shared" si="3"/>
        <v>0</v>
      </c>
      <c r="G15" s="12">
        <f t="shared" si="3"/>
        <v>78854.39</v>
      </c>
      <c r="H15" s="118">
        <f t="shared" si="3"/>
        <v>0</v>
      </c>
      <c r="I15" s="12">
        <f t="shared" si="3"/>
        <v>74979.25</v>
      </c>
      <c r="J15" s="12">
        <f t="shared" ref="J15:R15" si="4">SUM(J16:J25)</f>
        <v>0</v>
      </c>
      <c r="K15" s="12">
        <f t="shared" si="4"/>
        <v>74979.25</v>
      </c>
      <c r="L15" s="12">
        <f t="shared" si="4"/>
        <v>7036873.2400000012</v>
      </c>
      <c r="M15" s="12">
        <f t="shared" si="4"/>
        <v>3781720.8899999997</v>
      </c>
      <c r="N15" s="118">
        <f>SUM(N16:N25)</f>
        <v>0</v>
      </c>
      <c r="O15" s="12">
        <f t="shared" si="4"/>
        <v>144536.66999999998</v>
      </c>
      <c r="P15" s="12">
        <f t="shared" si="4"/>
        <v>78854.39</v>
      </c>
      <c r="Q15" s="12">
        <f>M15+N15+O15+P15</f>
        <v>4005111.9499999997</v>
      </c>
      <c r="R15" s="12">
        <f t="shared" si="4"/>
        <v>74979.25</v>
      </c>
      <c r="S15" s="73">
        <f>L15-Q15+R15</f>
        <v>3106740.5400000014</v>
      </c>
    </row>
    <row r="16" spans="1:19" ht="24" customHeight="1">
      <c r="A16" s="31" t="s">
        <v>326</v>
      </c>
      <c r="B16" s="15" t="s">
        <v>119</v>
      </c>
      <c r="C16" s="12"/>
      <c r="D16" s="118">
        <v>0</v>
      </c>
      <c r="E16" s="12"/>
      <c r="F16" s="12"/>
      <c r="G16" s="72">
        <f>D16+E16+F16</f>
        <v>0</v>
      </c>
      <c r="H16" s="118">
        <v>0</v>
      </c>
      <c r="I16" s="12"/>
      <c r="J16" s="12"/>
      <c r="K16" s="12">
        <f t="shared" ref="K16:K25" si="5">H16+I16+J16</f>
        <v>0</v>
      </c>
      <c r="L16" s="12">
        <f t="shared" ref="L16:L25" si="6">C16+G16-K16</f>
        <v>0</v>
      </c>
      <c r="M16" s="12"/>
      <c r="N16" s="118">
        <v>0</v>
      </c>
      <c r="O16" s="12"/>
      <c r="P16" s="12"/>
      <c r="Q16" s="12">
        <f t="shared" ref="Q16:Q25" si="7">M16+N16+O16+P16</f>
        <v>0</v>
      </c>
      <c r="R16" s="12"/>
      <c r="S16" s="73">
        <f t="shared" si="1"/>
        <v>0</v>
      </c>
    </row>
    <row r="17" spans="1:19" ht="24" customHeight="1">
      <c r="A17" s="31" t="s">
        <v>221</v>
      </c>
      <c r="B17" s="15" t="s">
        <v>219</v>
      </c>
      <c r="C17" s="12">
        <v>5578182.04</v>
      </c>
      <c r="D17" s="118">
        <v>0</v>
      </c>
      <c r="E17" s="12"/>
      <c r="F17" s="12"/>
      <c r="G17" s="72">
        <f>D17+E17+F17</f>
        <v>0</v>
      </c>
      <c r="H17" s="118">
        <v>0</v>
      </c>
      <c r="I17" s="12"/>
      <c r="J17" s="12"/>
      <c r="K17" s="12">
        <f t="shared" si="5"/>
        <v>0</v>
      </c>
      <c r="L17" s="12">
        <f t="shared" si="6"/>
        <v>5578182.04</v>
      </c>
      <c r="M17" s="12">
        <v>2358884.81</v>
      </c>
      <c r="N17" s="118">
        <v>0</v>
      </c>
      <c r="O17" s="12">
        <v>139439.74</v>
      </c>
      <c r="P17" s="12"/>
      <c r="Q17" s="12">
        <f t="shared" si="7"/>
        <v>2498324.5499999998</v>
      </c>
      <c r="R17" s="12"/>
      <c r="S17" s="73">
        <f t="shared" si="1"/>
        <v>3079857.49</v>
      </c>
    </row>
    <row r="18" spans="1:19" ht="24" customHeight="1">
      <c r="A18" s="31" t="s">
        <v>169</v>
      </c>
      <c r="B18" s="48" t="s">
        <v>220</v>
      </c>
      <c r="C18" s="12">
        <v>77287.73</v>
      </c>
      <c r="D18" s="118">
        <v>0</v>
      </c>
      <c r="E18" s="12"/>
      <c r="F18" s="12"/>
      <c r="G18" s="72">
        <f>D18+E18+F18</f>
        <v>0</v>
      </c>
      <c r="H18" s="118">
        <v>0</v>
      </c>
      <c r="I18" s="12"/>
      <c r="J18" s="12"/>
      <c r="K18" s="12">
        <f>H18+I18+J18</f>
        <v>0</v>
      </c>
      <c r="L18" s="12">
        <f>C18+G18-K18</f>
        <v>77287.73</v>
      </c>
      <c r="M18" s="12">
        <v>59790.81</v>
      </c>
      <c r="N18" s="118">
        <v>0</v>
      </c>
      <c r="O18" s="12">
        <v>2579.7800000000002</v>
      </c>
      <c r="P18" s="12"/>
      <c r="Q18" s="12">
        <f t="shared" si="7"/>
        <v>62370.59</v>
      </c>
      <c r="R18" s="12"/>
      <c r="S18" s="73">
        <f t="shared" si="1"/>
        <v>14917.14</v>
      </c>
    </row>
    <row r="19" spans="1:19" ht="24" customHeight="1">
      <c r="A19" s="32" t="s">
        <v>63</v>
      </c>
      <c r="B19" s="51" t="s">
        <v>227</v>
      </c>
      <c r="C19" s="12"/>
      <c r="D19" s="118">
        <v>0</v>
      </c>
      <c r="E19" s="12"/>
      <c r="F19" s="12"/>
      <c r="G19" s="72">
        <f t="shared" ref="G19:G25" si="8">D19+E19+F19</f>
        <v>0</v>
      </c>
      <c r="H19" s="118">
        <v>0</v>
      </c>
      <c r="I19" s="12"/>
      <c r="J19" s="12"/>
      <c r="K19" s="12">
        <f t="shared" si="5"/>
        <v>0</v>
      </c>
      <c r="L19" s="12">
        <f t="shared" si="6"/>
        <v>0</v>
      </c>
      <c r="M19" s="12"/>
      <c r="N19" s="118">
        <v>0</v>
      </c>
      <c r="O19" s="12"/>
      <c r="P19" s="12"/>
      <c r="Q19" s="12">
        <f t="shared" si="7"/>
        <v>0</v>
      </c>
      <c r="R19" s="12"/>
      <c r="S19" s="73">
        <f t="shared" si="1"/>
        <v>0</v>
      </c>
    </row>
    <row r="20" spans="1:19" ht="24" customHeight="1">
      <c r="A20" s="32" t="s">
        <v>75</v>
      </c>
      <c r="B20" s="51" t="s">
        <v>231</v>
      </c>
      <c r="C20" s="12">
        <v>220258.78</v>
      </c>
      <c r="D20" s="118">
        <v>0</v>
      </c>
      <c r="E20" s="12">
        <v>12687.15</v>
      </c>
      <c r="F20" s="12"/>
      <c r="G20" s="72">
        <f t="shared" si="8"/>
        <v>12687.15</v>
      </c>
      <c r="H20" s="118">
        <v>0</v>
      </c>
      <c r="I20" s="12">
        <v>48546.85</v>
      </c>
      <c r="J20" s="12"/>
      <c r="K20" s="12">
        <f t="shared" si="5"/>
        <v>48546.85</v>
      </c>
      <c r="L20" s="12">
        <f t="shared" si="6"/>
        <v>184399.08</v>
      </c>
      <c r="M20" s="12">
        <v>220258.78</v>
      </c>
      <c r="N20" s="118">
        <v>0</v>
      </c>
      <c r="O20" s="12"/>
      <c r="P20" s="12">
        <v>12687.15</v>
      </c>
      <c r="Q20" s="12">
        <f t="shared" si="7"/>
        <v>232945.93</v>
      </c>
      <c r="R20" s="12">
        <v>48546.85</v>
      </c>
      <c r="S20" s="73">
        <f t="shared" si="1"/>
        <v>0</v>
      </c>
    </row>
    <row r="21" spans="1:19" ht="24" customHeight="1">
      <c r="A21" s="32" t="s">
        <v>66</v>
      </c>
      <c r="B21" s="51" t="s">
        <v>232</v>
      </c>
      <c r="C21" s="12">
        <v>34738.9</v>
      </c>
      <c r="D21" s="118">
        <v>0</v>
      </c>
      <c r="E21" s="12"/>
      <c r="F21" s="12"/>
      <c r="G21" s="72">
        <f t="shared" si="8"/>
        <v>0</v>
      </c>
      <c r="H21" s="118">
        <v>0</v>
      </c>
      <c r="I21" s="12"/>
      <c r="J21" s="12"/>
      <c r="K21" s="12">
        <f t="shared" si="5"/>
        <v>0</v>
      </c>
      <c r="L21" s="12">
        <f t="shared" si="6"/>
        <v>34738.9</v>
      </c>
      <c r="M21" s="12">
        <v>20255.84</v>
      </c>
      <c r="N21" s="118">
        <v>0</v>
      </c>
      <c r="O21" s="12">
        <v>2517.15</v>
      </c>
      <c r="P21" s="12"/>
      <c r="Q21" s="12">
        <f t="shared" si="7"/>
        <v>22772.99</v>
      </c>
      <c r="R21" s="12"/>
      <c r="S21" s="73">
        <f t="shared" si="1"/>
        <v>11965.91</v>
      </c>
    </row>
    <row r="22" spans="1:19" ht="24" customHeight="1">
      <c r="A22" s="31" t="s">
        <v>226</v>
      </c>
      <c r="B22" s="15" t="s">
        <v>228</v>
      </c>
      <c r="C22" s="74"/>
      <c r="D22" s="119">
        <v>0</v>
      </c>
      <c r="E22" s="74"/>
      <c r="F22" s="74"/>
      <c r="G22" s="100">
        <f t="shared" si="8"/>
        <v>0</v>
      </c>
      <c r="H22" s="119">
        <v>0</v>
      </c>
      <c r="I22" s="74"/>
      <c r="J22" s="74"/>
      <c r="K22" s="74">
        <f t="shared" si="5"/>
        <v>0</v>
      </c>
      <c r="L22" s="74">
        <f t="shared" si="6"/>
        <v>0</v>
      </c>
      <c r="M22" s="74"/>
      <c r="N22" s="119">
        <v>0</v>
      </c>
      <c r="O22" s="74"/>
      <c r="P22" s="74"/>
      <c r="Q22" s="12">
        <f t="shared" si="7"/>
        <v>0</v>
      </c>
      <c r="R22" s="74"/>
      <c r="S22" s="73">
        <f t="shared" si="1"/>
        <v>0</v>
      </c>
    </row>
    <row r="23" spans="1:19" ht="24" customHeight="1">
      <c r="A23" s="31" t="s">
        <v>222</v>
      </c>
      <c r="B23" s="15" t="s">
        <v>74</v>
      </c>
      <c r="C23" s="12"/>
      <c r="D23" s="118">
        <v>0</v>
      </c>
      <c r="E23" s="12"/>
      <c r="F23" s="12"/>
      <c r="G23" s="72">
        <f t="shared" si="8"/>
        <v>0</v>
      </c>
      <c r="H23" s="118">
        <v>0</v>
      </c>
      <c r="I23" s="12"/>
      <c r="J23" s="12"/>
      <c r="K23" s="12">
        <f t="shared" si="5"/>
        <v>0</v>
      </c>
      <c r="L23" s="12">
        <f t="shared" si="6"/>
        <v>0</v>
      </c>
      <c r="M23" s="12"/>
      <c r="N23" s="118">
        <v>0</v>
      </c>
      <c r="O23" s="12"/>
      <c r="P23" s="12"/>
      <c r="Q23" s="12">
        <f t="shared" si="7"/>
        <v>0</v>
      </c>
      <c r="R23" s="12"/>
      <c r="S23" s="73">
        <f t="shared" si="1"/>
        <v>0</v>
      </c>
    </row>
    <row r="24" spans="1:19" ht="24" customHeight="1">
      <c r="A24" s="31" t="s">
        <v>223</v>
      </c>
      <c r="B24" s="25" t="s">
        <v>120</v>
      </c>
      <c r="C24" s="12">
        <v>1122530.6499999999</v>
      </c>
      <c r="D24" s="118">
        <v>0</v>
      </c>
      <c r="E24" s="12">
        <v>66167.240000000005</v>
      </c>
      <c r="F24" s="12"/>
      <c r="G24" s="72">
        <f t="shared" si="8"/>
        <v>66167.240000000005</v>
      </c>
      <c r="H24" s="118">
        <v>0</v>
      </c>
      <c r="I24" s="12">
        <v>26432.400000000001</v>
      </c>
      <c r="J24" s="12"/>
      <c r="K24" s="12">
        <f t="shared" si="5"/>
        <v>26432.400000000001</v>
      </c>
      <c r="L24" s="12">
        <f t="shared" si="6"/>
        <v>1162265.49</v>
      </c>
      <c r="M24" s="12">
        <v>1122530.6499999999</v>
      </c>
      <c r="N24" s="118">
        <v>0</v>
      </c>
      <c r="O24" s="12"/>
      <c r="P24" s="12">
        <v>66167.240000000005</v>
      </c>
      <c r="Q24" s="12">
        <f t="shared" si="7"/>
        <v>1188697.8899999999</v>
      </c>
      <c r="R24" s="12">
        <v>26432.400000000001</v>
      </c>
      <c r="S24" s="73">
        <f t="shared" si="1"/>
        <v>9.4587448984384537E-11</v>
      </c>
    </row>
    <row r="25" spans="1:19" ht="24" customHeight="1">
      <c r="A25" s="31" t="s">
        <v>224</v>
      </c>
      <c r="B25" s="25" t="s">
        <v>225</v>
      </c>
      <c r="C25" s="12"/>
      <c r="D25" s="118">
        <v>0</v>
      </c>
      <c r="E25" s="12"/>
      <c r="F25" s="12"/>
      <c r="G25" s="72">
        <f t="shared" si="8"/>
        <v>0</v>
      </c>
      <c r="H25" s="118">
        <v>0</v>
      </c>
      <c r="I25" s="12"/>
      <c r="J25" s="12"/>
      <c r="K25" s="12">
        <f t="shared" si="5"/>
        <v>0</v>
      </c>
      <c r="L25" s="12">
        <f t="shared" si="6"/>
        <v>0</v>
      </c>
      <c r="M25" s="12"/>
      <c r="N25" s="118">
        <v>0</v>
      </c>
      <c r="O25" s="12"/>
      <c r="P25" s="12"/>
      <c r="Q25" s="12">
        <f t="shared" si="7"/>
        <v>0</v>
      </c>
      <c r="R25" s="12"/>
      <c r="S25" s="73">
        <f>L25-Q25+R25</f>
        <v>0</v>
      </c>
    </row>
    <row r="26" spans="1:19" ht="24" customHeight="1" thickBot="1">
      <c r="A26" s="252" t="s">
        <v>138</v>
      </c>
      <c r="B26" s="253"/>
      <c r="C26" s="190">
        <f>C11+C14</f>
        <v>7061443.4600000018</v>
      </c>
      <c r="D26" s="191">
        <f>D11+D14</f>
        <v>0</v>
      </c>
      <c r="E26" s="190">
        <f>E11+E14</f>
        <v>78854.39</v>
      </c>
      <c r="F26" s="190">
        <f>F11+F14</f>
        <v>0</v>
      </c>
      <c r="G26" s="190">
        <f>D26+E26+F26</f>
        <v>78854.39</v>
      </c>
      <c r="H26" s="191">
        <f t="shared" ref="H26:R26" si="9">H11+H14</f>
        <v>0</v>
      </c>
      <c r="I26" s="190">
        <f t="shared" si="9"/>
        <v>74979.25</v>
      </c>
      <c r="J26" s="190">
        <f t="shared" si="9"/>
        <v>0</v>
      </c>
      <c r="K26" s="190">
        <f t="shared" si="9"/>
        <v>74979.25</v>
      </c>
      <c r="L26" s="190">
        <f t="shared" si="9"/>
        <v>7065318.6000000015</v>
      </c>
      <c r="M26" s="190">
        <f t="shared" si="9"/>
        <v>3810166.2499999995</v>
      </c>
      <c r="N26" s="191">
        <f t="shared" si="9"/>
        <v>0</v>
      </c>
      <c r="O26" s="190">
        <f t="shared" si="9"/>
        <v>144536.66999999998</v>
      </c>
      <c r="P26" s="190">
        <f t="shared" si="9"/>
        <v>78854.39</v>
      </c>
      <c r="Q26" s="190">
        <f>Q11+Q14</f>
        <v>4033557.3099999996</v>
      </c>
      <c r="R26" s="190">
        <f t="shared" si="9"/>
        <v>74979.25</v>
      </c>
      <c r="S26" s="192">
        <f t="shared" si="1"/>
        <v>3106740.5400000019</v>
      </c>
    </row>
    <row r="27" spans="1:19" ht="6" customHeight="1">
      <c r="A27" s="111"/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4"/>
    </row>
    <row r="28" spans="1:19" ht="6" customHeight="1">
      <c r="A28" s="111"/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4"/>
    </row>
    <row r="29" spans="1:19" ht="9.75" customHeight="1" thickBot="1">
      <c r="A29" s="102"/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ht="13.5" customHeight="1">
      <c r="A30" s="221" t="s">
        <v>169</v>
      </c>
      <c r="B30" s="243" t="s">
        <v>170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6"/>
    </row>
    <row r="31" spans="1:19" ht="12.75" customHeight="1" thickBot="1">
      <c r="A31" s="222"/>
      <c r="B31" s="227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9"/>
    </row>
    <row r="32" spans="1:19" ht="13.5" customHeight="1">
      <c r="A32" s="101"/>
      <c r="B32" s="103" t="s">
        <v>203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5" t="s">
        <v>159</v>
      </c>
    </row>
    <row r="33" spans="1:19" ht="12.75" customHeight="1" thickBot="1">
      <c r="A33" s="102"/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8"/>
    </row>
    <row r="34" spans="1:19" ht="13.5" customHeight="1">
      <c r="A34" s="221" t="s">
        <v>171</v>
      </c>
      <c r="B34" s="223" t="s">
        <v>205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5"/>
      <c r="S34" s="226"/>
    </row>
    <row r="35" spans="1:19" ht="12.75" customHeight="1" thickBot="1">
      <c r="A35" s="222"/>
      <c r="B35" s="227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9"/>
    </row>
    <row r="36" spans="1:19" ht="13.5" customHeight="1">
      <c r="A36" s="101"/>
      <c r="B36" s="103" t="s">
        <v>203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5" t="s">
        <v>159</v>
      </c>
    </row>
    <row r="37" spans="1:19" ht="12.75" customHeight="1" thickBot="1">
      <c r="A37" s="102"/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8"/>
    </row>
    <row r="38" spans="1:19" ht="13.5" customHeight="1">
      <c r="A38" s="221" t="s">
        <v>172</v>
      </c>
      <c r="B38" s="223" t="s">
        <v>206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5"/>
      <c r="S38" s="226"/>
    </row>
    <row r="39" spans="1:19" ht="13.5" thickBot="1">
      <c r="A39" s="222"/>
      <c r="B39" s="227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9"/>
    </row>
    <row r="40" spans="1:19" ht="13.5" customHeight="1">
      <c r="A40" s="101"/>
      <c r="B40" s="103" t="s">
        <v>203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5" t="s">
        <v>159</v>
      </c>
    </row>
    <row r="41" spans="1:19" ht="12.75" customHeight="1" thickBot="1">
      <c r="A41" s="102"/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8"/>
    </row>
    <row r="42" spans="1:19" ht="13.5" customHeight="1">
      <c r="A42" s="221" t="s">
        <v>173</v>
      </c>
      <c r="B42" s="223" t="s">
        <v>207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5"/>
      <c r="S42" s="226"/>
    </row>
    <row r="43" spans="1:19" ht="12.75" customHeight="1" thickBot="1">
      <c r="A43" s="222"/>
      <c r="B43" s="227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9"/>
    </row>
    <row r="44" spans="1:19" ht="12.75" customHeight="1">
      <c r="A44" s="101"/>
      <c r="B44" s="103" t="s">
        <v>203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5" t="s">
        <v>159</v>
      </c>
    </row>
    <row r="45" spans="1:19" ht="12.75" customHeight="1" thickBot="1">
      <c r="A45" s="102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8"/>
    </row>
    <row r="46" spans="1:19" ht="13.5" customHeight="1">
      <c r="A46" s="221" t="s">
        <v>174</v>
      </c>
      <c r="B46" s="223" t="s">
        <v>208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5"/>
      <c r="S46" s="226"/>
    </row>
    <row r="47" spans="1:19" ht="12.75" customHeight="1" thickBot="1">
      <c r="A47" s="222"/>
      <c r="B47" s="227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9"/>
    </row>
    <row r="48" spans="1:19" ht="13.5" customHeight="1">
      <c r="A48" s="101"/>
      <c r="B48" s="103" t="s">
        <v>203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5" t="s">
        <v>159</v>
      </c>
    </row>
    <row r="49" spans="1:19" ht="12.75" customHeight="1" thickBot="1">
      <c r="A49" s="102"/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24.75" customHeight="1">
      <c r="A50" s="221" t="s">
        <v>175</v>
      </c>
      <c r="B50" s="223" t="s">
        <v>209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5"/>
      <c r="S50" s="226"/>
    </row>
    <row r="51" spans="1:19" ht="12.75" customHeight="1" thickBot="1">
      <c r="A51" s="222"/>
      <c r="B51" s="227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9"/>
    </row>
    <row r="52" spans="1:19" ht="13.5" customHeight="1">
      <c r="A52" s="101"/>
      <c r="B52" s="103" t="s">
        <v>203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5" t="s">
        <v>159</v>
      </c>
    </row>
    <row r="53" spans="1:19" ht="12.75" customHeight="1" thickBot="1">
      <c r="A53" s="102"/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8"/>
    </row>
    <row r="54" spans="1:19" ht="13.5" customHeight="1">
      <c r="A54" s="221" t="s">
        <v>176</v>
      </c>
      <c r="B54" s="223" t="s">
        <v>238</v>
      </c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5"/>
      <c r="S54" s="226"/>
    </row>
    <row r="55" spans="1:19" ht="12.75" customHeight="1" thickBot="1">
      <c r="A55" s="222"/>
      <c r="B55" s="227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9"/>
    </row>
    <row r="56" spans="1:19" ht="13.5" customHeight="1" thickBot="1">
      <c r="A56" s="101"/>
      <c r="B56" s="103" t="s">
        <v>203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5" t="s">
        <v>159</v>
      </c>
    </row>
    <row r="57" spans="1:19" ht="20.25" customHeight="1" thickBot="1">
      <c r="A57" s="102"/>
      <c r="B57" s="103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8"/>
    </row>
    <row r="58" spans="1:19" ht="13.5" customHeight="1">
      <c r="A58" s="221" t="s">
        <v>177</v>
      </c>
      <c r="B58" s="243" t="s">
        <v>178</v>
      </c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6"/>
    </row>
    <row r="59" spans="1:19" ht="12.75" customHeight="1" thickBot="1">
      <c r="A59" s="222"/>
      <c r="B59" s="227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9"/>
    </row>
    <row r="60" spans="1:19" ht="13.5" customHeight="1">
      <c r="A60" s="221" t="s">
        <v>12</v>
      </c>
      <c r="B60" s="243" t="s">
        <v>179</v>
      </c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6"/>
    </row>
    <row r="61" spans="1:19" ht="13.5" customHeight="1" thickBot="1">
      <c r="A61" s="222"/>
      <c r="B61" s="227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9"/>
    </row>
    <row r="62" spans="1:19" ht="12.75" customHeight="1">
      <c r="A62" s="254"/>
      <c r="B62" s="256" t="s">
        <v>203</v>
      </c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8"/>
    </row>
    <row r="63" spans="1:19" ht="13.5" customHeight="1" thickBot="1">
      <c r="A63" s="255"/>
      <c r="B63" s="259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1"/>
    </row>
    <row r="64" spans="1:19" ht="12.75" customHeight="1">
      <c r="A64" s="221" t="s">
        <v>13</v>
      </c>
      <c r="B64" s="243" t="s">
        <v>180</v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6"/>
    </row>
    <row r="65" spans="1:19" ht="13.5" customHeight="1" thickBot="1">
      <c r="A65" s="222"/>
      <c r="B65" s="227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9"/>
    </row>
    <row r="66" spans="1:19" ht="12.75" customHeight="1">
      <c r="A66" s="254"/>
      <c r="B66" s="256" t="s">
        <v>203</v>
      </c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8"/>
    </row>
    <row r="67" spans="1:19" ht="10.5" customHeight="1" thickBot="1">
      <c r="A67" s="255"/>
      <c r="B67" s="259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1"/>
    </row>
    <row r="68" spans="1:19" ht="12.75" customHeight="1">
      <c r="A68" s="221" t="s">
        <v>14</v>
      </c>
      <c r="B68" s="243" t="s">
        <v>181</v>
      </c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6"/>
    </row>
    <row r="69" spans="1:19" ht="13.5" customHeight="1" thickBot="1">
      <c r="A69" s="222"/>
      <c r="B69" s="227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9"/>
    </row>
    <row r="70" spans="1:19" ht="12.75" customHeight="1">
      <c r="A70" s="254"/>
      <c r="B70" s="256" t="s">
        <v>203</v>
      </c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8"/>
    </row>
    <row r="71" spans="1:19" ht="11.25" customHeight="1" thickBot="1">
      <c r="A71" s="255"/>
      <c r="B71" s="259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1"/>
    </row>
    <row r="72" spans="1:19" ht="24" customHeight="1">
      <c r="A72" s="221" t="s">
        <v>182</v>
      </c>
      <c r="B72" s="223" t="s">
        <v>237</v>
      </c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5"/>
      <c r="S72" s="226"/>
    </row>
    <row r="73" spans="1:19" ht="13.5" customHeight="1" thickBot="1">
      <c r="A73" s="222"/>
      <c r="B73" s="227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9"/>
    </row>
    <row r="74" spans="1:19" ht="12.75" customHeight="1">
      <c r="A74" s="254"/>
      <c r="B74" s="103" t="s">
        <v>203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5" t="s">
        <v>159</v>
      </c>
    </row>
    <row r="75" spans="1:19" ht="13.5" customHeight="1" thickBot="1">
      <c r="A75" s="255"/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8"/>
    </row>
    <row r="76" spans="1:19" ht="12.75" customHeight="1">
      <c r="A76" s="221" t="s">
        <v>183</v>
      </c>
      <c r="B76" s="223" t="s">
        <v>239</v>
      </c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5"/>
      <c r="S76" s="226"/>
    </row>
    <row r="77" spans="1:19" ht="13.5" customHeight="1" thickBot="1">
      <c r="A77" s="222"/>
      <c r="B77" s="227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9"/>
    </row>
    <row r="78" spans="1:19" ht="12.75" customHeight="1">
      <c r="A78" s="254"/>
      <c r="B78" s="103" t="s">
        <v>203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5" t="s">
        <v>159</v>
      </c>
    </row>
    <row r="79" spans="1:19" ht="13.5" customHeight="1" thickBot="1">
      <c r="A79" s="255"/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19" ht="24" customHeight="1">
      <c r="A80" s="221" t="s">
        <v>184</v>
      </c>
      <c r="B80" s="223" t="s">
        <v>240</v>
      </c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5"/>
      <c r="S80" s="226"/>
    </row>
    <row r="81" spans="1:19" ht="13.5" customHeight="1" thickBot="1">
      <c r="A81" s="222"/>
      <c r="B81" s="227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9"/>
    </row>
    <row r="82" spans="1:19" ht="12.75" customHeight="1">
      <c r="A82" s="116"/>
      <c r="B82" s="103" t="s">
        <v>203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5" t="s">
        <v>159</v>
      </c>
    </row>
    <row r="83" spans="1:19" ht="13.5" customHeight="1" thickBot="1">
      <c r="A83" s="117"/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8"/>
    </row>
    <row r="84" spans="1:19" ht="24" customHeight="1">
      <c r="A84" s="221" t="s">
        <v>185</v>
      </c>
      <c r="B84" s="223" t="s">
        <v>241</v>
      </c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5"/>
      <c r="S84" s="226"/>
    </row>
    <row r="85" spans="1:19" ht="13.5" customHeight="1" thickBot="1">
      <c r="A85" s="222"/>
      <c r="B85" s="227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9"/>
    </row>
    <row r="86" spans="1:19" ht="12.75" customHeight="1">
      <c r="A86" s="254"/>
      <c r="B86" s="103" t="s">
        <v>203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5" t="s">
        <v>159</v>
      </c>
    </row>
    <row r="87" spans="1:19" ht="13.5" customHeight="1" thickBot="1">
      <c r="A87" s="255"/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8"/>
    </row>
    <row r="88" spans="1:19" ht="12.75" customHeight="1">
      <c r="A88" s="221" t="s">
        <v>186</v>
      </c>
      <c r="B88" s="223" t="s">
        <v>242</v>
      </c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5"/>
      <c r="S88" s="226"/>
    </row>
    <row r="89" spans="1:19" ht="13.5" customHeight="1" thickBot="1">
      <c r="A89" s="222"/>
      <c r="B89" s="227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9"/>
    </row>
    <row r="90" spans="1:19" ht="12.75" customHeight="1">
      <c r="A90" s="254"/>
      <c r="B90" s="103" t="s">
        <v>203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5" t="s">
        <v>159</v>
      </c>
    </row>
    <row r="91" spans="1:19" ht="13.5" customHeight="1" thickBot="1">
      <c r="A91" s="255"/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8"/>
    </row>
    <row r="92" spans="1:19" ht="12.75" customHeight="1">
      <c r="A92" s="221" t="s">
        <v>187</v>
      </c>
      <c r="B92" s="243" t="s">
        <v>188</v>
      </c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6"/>
    </row>
    <row r="93" spans="1:19" ht="13.5" customHeight="1" thickBot="1">
      <c r="A93" s="222"/>
      <c r="B93" s="227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9"/>
    </row>
    <row r="94" spans="1:19" ht="20.100000000000001" customHeight="1">
      <c r="B94" s="196" t="s">
        <v>0</v>
      </c>
      <c r="C94" s="196" t="s">
        <v>259</v>
      </c>
      <c r="D94" s="196" t="s">
        <v>198</v>
      </c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5" t="s">
        <v>159</v>
      </c>
    </row>
    <row r="95" spans="1:19" ht="12.75" customHeight="1">
      <c r="B95" s="23">
        <v>1</v>
      </c>
      <c r="C95" s="65" t="s">
        <v>267</v>
      </c>
      <c r="D95" s="27">
        <v>13096.83</v>
      </c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4"/>
    </row>
    <row r="96" spans="1:19" ht="12.75" customHeight="1">
      <c r="B96" s="23">
        <v>2</v>
      </c>
      <c r="C96" s="65" t="s">
        <v>268</v>
      </c>
      <c r="D96" s="27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4"/>
    </row>
    <row r="97" spans="1:19" ht="12.75" customHeight="1">
      <c r="B97" s="23">
        <v>3</v>
      </c>
      <c r="C97" s="65" t="s">
        <v>269</v>
      </c>
      <c r="D97" s="27">
        <v>98012.5</v>
      </c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4"/>
    </row>
    <row r="98" spans="1:19" ht="26.25" customHeight="1">
      <c r="B98" s="23">
        <v>4</v>
      </c>
      <c r="C98" s="65" t="s">
        <v>270</v>
      </c>
      <c r="D98" s="27">
        <v>32407.93</v>
      </c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4"/>
    </row>
    <row r="99" spans="1:19" ht="12.75" customHeight="1" thickBot="1">
      <c r="B99" s="194" t="s">
        <v>138</v>
      </c>
      <c r="C99" s="195"/>
      <c r="D99" s="130">
        <f>SUM(D95:D98)</f>
        <v>143517.26</v>
      </c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4"/>
    </row>
    <row r="100" spans="1:19" ht="12.75" customHeight="1">
      <c r="A100" s="211" t="s">
        <v>189</v>
      </c>
      <c r="B100" s="223" t="s">
        <v>243</v>
      </c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5"/>
      <c r="S100" s="226"/>
    </row>
    <row r="101" spans="1:19" ht="13.5" customHeight="1" thickBot="1">
      <c r="A101" s="212"/>
      <c r="B101" s="227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9"/>
    </row>
    <row r="102" spans="1:19" ht="12.75" customHeight="1">
      <c r="A102" s="254"/>
      <c r="B102" s="103" t="s">
        <v>203</v>
      </c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5" t="s">
        <v>159</v>
      </c>
    </row>
    <row r="103" spans="1:19" ht="13.5" customHeight="1" thickBot="1">
      <c r="A103" s="255"/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8"/>
    </row>
    <row r="104" spans="1:19" ht="12.75" customHeight="1">
      <c r="A104" s="221" t="s">
        <v>81</v>
      </c>
      <c r="B104" s="262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4" t="s">
        <v>159</v>
      </c>
    </row>
    <row r="105" spans="1:19" ht="13.5" thickBot="1">
      <c r="A105" s="222"/>
      <c r="B105" s="265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7"/>
    </row>
    <row r="106" spans="1:19" ht="12.75" customHeight="1">
      <c r="A106" s="221" t="s">
        <v>190</v>
      </c>
      <c r="B106" s="223" t="s">
        <v>244</v>
      </c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5"/>
      <c r="S106" s="226"/>
    </row>
    <row r="107" spans="1:19" ht="13.5" customHeight="1" thickBot="1">
      <c r="A107" s="222"/>
      <c r="B107" s="227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9"/>
    </row>
    <row r="108" spans="1:19" ht="12.75" customHeight="1">
      <c r="A108" s="254"/>
      <c r="B108" s="103" t="s">
        <v>203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5" t="s">
        <v>159</v>
      </c>
    </row>
    <row r="109" spans="1:19" ht="13.5" customHeight="1" thickBot="1">
      <c r="A109" s="255"/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8"/>
    </row>
    <row r="110" spans="1:19" ht="12.75" customHeight="1">
      <c r="A110" s="221" t="s">
        <v>191</v>
      </c>
      <c r="B110" s="223" t="s">
        <v>245</v>
      </c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5"/>
      <c r="S110" s="226"/>
    </row>
    <row r="111" spans="1:19" ht="13.5" customHeight="1" thickBot="1">
      <c r="A111" s="222"/>
      <c r="B111" s="227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9"/>
    </row>
    <row r="112" spans="1:19" ht="12.75" customHeight="1">
      <c r="A112" s="254"/>
      <c r="B112" s="103" t="s">
        <v>203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5" t="s">
        <v>159</v>
      </c>
    </row>
    <row r="113" spans="1:19" ht="13.5" customHeight="1" thickBot="1">
      <c r="A113" s="255"/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8"/>
    </row>
    <row r="114" spans="1:19" ht="12.75" customHeight="1">
      <c r="A114" s="221" t="s">
        <v>192</v>
      </c>
      <c r="B114" s="223" t="s">
        <v>246</v>
      </c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5"/>
      <c r="S114" s="226"/>
    </row>
    <row r="115" spans="1:19" ht="13.5" customHeight="1" thickBot="1">
      <c r="A115" s="222"/>
      <c r="B115" s="227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9"/>
    </row>
    <row r="116" spans="1:19" ht="17.25" customHeight="1">
      <c r="A116" s="101"/>
      <c r="B116" s="103" t="s">
        <v>203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5" t="s">
        <v>159</v>
      </c>
    </row>
    <row r="117" spans="1:19" ht="7.5" customHeight="1">
      <c r="A117" s="111"/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4"/>
    </row>
    <row r="118" spans="1:19" ht="8.25" customHeight="1">
      <c r="A118" s="111"/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4"/>
    </row>
    <row r="119" spans="1:19" ht="7.5" customHeight="1">
      <c r="A119" s="111"/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4"/>
    </row>
    <row r="120" spans="1:19" ht="6.75" customHeight="1">
      <c r="A120" s="111"/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4"/>
    </row>
    <row r="121" spans="1:19" ht="6.75" customHeight="1">
      <c r="A121" s="111"/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4"/>
    </row>
    <row r="122" spans="1:19" ht="8.25" customHeight="1">
      <c r="A122" s="111"/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4"/>
    </row>
    <row r="123" spans="1:19" ht="6" customHeight="1">
      <c r="A123" s="111"/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4"/>
    </row>
    <row r="124" spans="1:19" ht="5.25" customHeight="1">
      <c r="A124" s="111"/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4"/>
    </row>
    <row r="125" spans="1:19" ht="6" customHeight="1">
      <c r="A125" s="111"/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4"/>
    </row>
    <row r="126" spans="1:19" ht="6.75" customHeight="1">
      <c r="A126" s="111"/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4"/>
    </row>
    <row r="127" spans="1:19" ht="6" customHeight="1">
      <c r="A127" s="111"/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4"/>
    </row>
    <row r="128" spans="1:19" ht="6" customHeight="1">
      <c r="A128" s="111"/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4"/>
    </row>
    <row r="129" spans="1:19" ht="5.25" customHeight="1">
      <c r="A129" s="111"/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4"/>
    </row>
    <row r="130" spans="1:19" ht="6.75" customHeight="1">
      <c r="A130" s="111"/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4"/>
    </row>
    <row r="131" spans="1:19" ht="6" customHeight="1">
      <c r="A131" s="111"/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4"/>
    </row>
    <row r="132" spans="1:19" ht="5.25" customHeight="1">
      <c r="A132" s="111"/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4"/>
    </row>
    <row r="133" spans="1:19" ht="6" customHeight="1">
      <c r="A133" s="111"/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4"/>
    </row>
    <row r="134" spans="1:19" ht="6" customHeight="1">
      <c r="A134" s="111"/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4"/>
    </row>
    <row r="135" spans="1:19" ht="5.25" customHeight="1">
      <c r="A135" s="111"/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4"/>
    </row>
    <row r="136" spans="1:19" ht="8.25" customHeight="1" thickBot="1">
      <c r="A136" s="102"/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8"/>
    </row>
    <row r="137" spans="1:19">
      <c r="A137" s="221" t="s">
        <v>193</v>
      </c>
      <c r="B137" s="223" t="s">
        <v>247</v>
      </c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5"/>
      <c r="S137" s="226"/>
    </row>
    <row r="138" spans="1:19" ht="17.25" customHeight="1" thickBot="1">
      <c r="A138" s="222"/>
      <c r="B138" s="227"/>
      <c r="C138" s="22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9"/>
    </row>
    <row r="139" spans="1:19" ht="12.75" customHeight="1">
      <c r="A139" s="254"/>
      <c r="B139" s="256" t="s">
        <v>203</v>
      </c>
      <c r="C139" s="257"/>
      <c r="D139" s="257"/>
      <c r="E139" s="257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8"/>
    </row>
    <row r="140" spans="1:19" ht="13.5" customHeight="1" thickBot="1">
      <c r="A140" s="255"/>
      <c r="B140" s="259"/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1"/>
    </row>
    <row r="141" spans="1:19" ht="12.75" customHeight="1">
      <c r="A141" s="221" t="s">
        <v>194</v>
      </c>
      <c r="B141" s="223" t="s">
        <v>243</v>
      </c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5"/>
      <c r="S141" s="226"/>
    </row>
    <row r="142" spans="1:19" ht="13.5" customHeight="1" thickBot="1">
      <c r="A142" s="222"/>
      <c r="B142" s="227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9"/>
    </row>
    <row r="143" spans="1:19" ht="12.75" customHeight="1">
      <c r="A143" s="254"/>
      <c r="B143" s="268" t="s">
        <v>363</v>
      </c>
      <c r="C143" s="269"/>
      <c r="D143" s="270" t="s">
        <v>159</v>
      </c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5" t="s">
        <v>159</v>
      </c>
    </row>
    <row r="144" spans="1:19" ht="21" customHeight="1" thickBot="1">
      <c r="A144" s="255"/>
      <c r="B144" s="271"/>
      <c r="C144" s="272"/>
      <c r="D144" s="273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8"/>
    </row>
    <row r="145" spans="1:19" ht="12.75" customHeight="1">
      <c r="A145" s="221" t="s">
        <v>83</v>
      </c>
      <c r="B145" s="223" t="s">
        <v>248</v>
      </c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5"/>
      <c r="S145" s="226"/>
    </row>
    <row r="146" spans="1:19" ht="13.5" customHeight="1" thickBot="1">
      <c r="A146" s="222"/>
      <c r="B146" s="227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9"/>
    </row>
    <row r="147" spans="1:19" ht="12.75" customHeight="1">
      <c r="A147" s="254"/>
      <c r="B147" s="103" t="s">
        <v>203</v>
      </c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5"/>
    </row>
    <row r="148" spans="1:19" ht="19.5" customHeight="1" thickBot="1">
      <c r="A148" s="255"/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8"/>
    </row>
    <row r="149" spans="1:19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9">
      <c r="A150" s="36"/>
      <c r="B150" s="36"/>
      <c r="C150" s="36"/>
      <c r="D150" s="36"/>
      <c r="E150" s="36"/>
      <c r="F150" s="36"/>
      <c r="G150" s="36"/>
      <c r="H150" s="36"/>
      <c r="I150" s="36"/>
      <c r="J150" s="199"/>
      <c r="K150" s="36"/>
      <c r="L150" s="36"/>
      <c r="M150" s="36"/>
      <c r="N150" s="36"/>
      <c r="O150" s="36"/>
      <c r="P150" s="36"/>
      <c r="Q150" s="36"/>
      <c r="R150" s="36"/>
    </row>
    <row r="151" spans="1:19">
      <c r="B151" s="38" t="s">
        <v>365</v>
      </c>
      <c r="C151" s="36"/>
      <c r="D151" s="36"/>
      <c r="E151" s="36"/>
      <c r="F151" s="36"/>
      <c r="G151" s="36"/>
      <c r="H151" s="36"/>
      <c r="I151" s="276">
        <v>43539</v>
      </c>
      <c r="J151" s="277"/>
      <c r="K151" s="36"/>
      <c r="L151" s="36"/>
      <c r="P151" s="36"/>
      <c r="Q151" s="36"/>
      <c r="R151" s="274" t="s">
        <v>366</v>
      </c>
      <c r="S151" s="275"/>
    </row>
    <row r="152" spans="1:19">
      <c r="B152" s="109" t="s">
        <v>195</v>
      </c>
      <c r="C152" s="36"/>
      <c r="D152" s="36"/>
      <c r="E152" s="36"/>
      <c r="F152" s="36"/>
      <c r="G152" s="36"/>
      <c r="H152" s="36"/>
      <c r="I152" s="36"/>
      <c r="J152" s="44" t="s">
        <v>196</v>
      </c>
      <c r="K152" s="36"/>
      <c r="L152" s="36"/>
      <c r="P152" s="36"/>
      <c r="Q152" s="36"/>
      <c r="S152" s="44" t="s">
        <v>197</v>
      </c>
    </row>
    <row r="153" spans="1:19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1:19" ht="15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</row>
  </sheetData>
  <mergeCells count="90">
    <mergeCell ref="R151:S151"/>
    <mergeCell ref="I151:J151"/>
    <mergeCell ref="A147:A148"/>
    <mergeCell ref="A141:A142"/>
    <mergeCell ref="A143:A144"/>
    <mergeCell ref="A145:A146"/>
    <mergeCell ref="B145:S146"/>
    <mergeCell ref="B106:S107"/>
    <mergeCell ref="A110:A111"/>
    <mergeCell ref="A112:A113"/>
    <mergeCell ref="A114:A115"/>
    <mergeCell ref="B143:D144"/>
    <mergeCell ref="A106:A107"/>
    <mergeCell ref="A108:A109"/>
    <mergeCell ref="B114:S115"/>
    <mergeCell ref="B110:S111"/>
    <mergeCell ref="A137:A138"/>
    <mergeCell ref="A139:A140"/>
    <mergeCell ref="B137:S138"/>
    <mergeCell ref="B139:S140"/>
    <mergeCell ref="B141:S142"/>
    <mergeCell ref="A90:A91"/>
    <mergeCell ref="A92:A93"/>
    <mergeCell ref="B88:S89"/>
    <mergeCell ref="B92:S93"/>
    <mergeCell ref="A104:A105"/>
    <mergeCell ref="A100:A101"/>
    <mergeCell ref="A102:A103"/>
    <mergeCell ref="B100:S101"/>
    <mergeCell ref="B104:S105"/>
    <mergeCell ref="A86:A87"/>
    <mergeCell ref="A76:A77"/>
    <mergeCell ref="A78:A79"/>
    <mergeCell ref="A80:A81"/>
    <mergeCell ref="A88:A89"/>
    <mergeCell ref="B80:S81"/>
    <mergeCell ref="B84:S85"/>
    <mergeCell ref="B76:S77"/>
    <mergeCell ref="A70:A71"/>
    <mergeCell ref="A72:A73"/>
    <mergeCell ref="A74:A75"/>
    <mergeCell ref="B72:S73"/>
    <mergeCell ref="A84:A85"/>
    <mergeCell ref="A64:A65"/>
    <mergeCell ref="A66:A67"/>
    <mergeCell ref="A68:A69"/>
    <mergeCell ref="B70:S71"/>
    <mergeCell ref="B66:S67"/>
    <mergeCell ref="B64:S65"/>
    <mergeCell ref="B68:S69"/>
    <mergeCell ref="A58:A59"/>
    <mergeCell ref="A60:A61"/>
    <mergeCell ref="A62:A63"/>
    <mergeCell ref="A54:A55"/>
    <mergeCell ref="B62:S63"/>
    <mergeCell ref="B58:S59"/>
    <mergeCell ref="B60:S61"/>
    <mergeCell ref="B54:S55"/>
    <mergeCell ref="B2:S3"/>
    <mergeCell ref="B4:S5"/>
    <mergeCell ref="B6:S7"/>
    <mergeCell ref="B30:S31"/>
    <mergeCell ref="A42:A43"/>
    <mergeCell ref="A30:A31"/>
    <mergeCell ref="A34:A35"/>
    <mergeCell ref="B34:S35"/>
    <mergeCell ref="B38:S39"/>
    <mergeCell ref="B42:S43"/>
    <mergeCell ref="A2:A3"/>
    <mergeCell ref="A4:A5"/>
    <mergeCell ref="Q8:Q9"/>
    <mergeCell ref="R8:R9"/>
    <mergeCell ref="S8:S9"/>
    <mergeCell ref="A26:B26"/>
    <mergeCell ref="A50:A51"/>
    <mergeCell ref="A46:A47"/>
    <mergeCell ref="A38:A39"/>
    <mergeCell ref="A6:A7"/>
    <mergeCell ref="B46:S47"/>
    <mergeCell ref="B50:S51"/>
    <mergeCell ref="A8:A9"/>
    <mergeCell ref="B8:B9"/>
    <mergeCell ref="C8:C9"/>
    <mergeCell ref="D8:F8"/>
    <mergeCell ref="G8:G9"/>
    <mergeCell ref="H8:J8"/>
    <mergeCell ref="K8:K9"/>
    <mergeCell ref="L8:L9"/>
    <mergeCell ref="M8:M9"/>
    <mergeCell ref="N8:P8"/>
  </mergeCells>
  <pageMargins left="0.7" right="0.7" top="0.43" bottom="0.49" header="0.2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Normal="100" workbookViewId="0">
      <selection activeCell="A3" sqref="A3:S21"/>
    </sheetView>
  </sheetViews>
  <sheetFormatPr defaultRowHeight="12.75"/>
  <cols>
    <col min="1" max="1" width="7.42578125" customWidth="1"/>
    <col min="2" max="2" width="20" customWidth="1"/>
    <col min="3" max="3" width="12.5703125" customWidth="1"/>
    <col min="4" max="4" width="8.42578125" customWidth="1"/>
    <col min="5" max="5" width="12.28515625" customWidth="1"/>
    <col min="6" max="6" width="14.28515625" customWidth="1"/>
    <col min="7" max="7" width="11.85546875" customWidth="1"/>
    <col min="8" max="8" width="7.85546875" customWidth="1"/>
    <col min="9" max="9" width="10.5703125" customWidth="1"/>
    <col min="10" max="10" width="14.7109375" customWidth="1"/>
    <col min="11" max="11" width="12.140625" customWidth="1"/>
    <col min="12" max="12" width="11.42578125" customWidth="1"/>
    <col min="13" max="13" width="11.140625" customWidth="1"/>
    <col min="14" max="14" width="9.5703125" customWidth="1"/>
    <col min="15" max="15" width="11.140625" bestFit="1" customWidth="1"/>
    <col min="17" max="17" width="12.42578125" customWidth="1"/>
    <col min="18" max="18" width="10.7109375" customWidth="1"/>
    <col min="19" max="19" width="16.42578125" customWidth="1"/>
  </cols>
  <sheetData>
    <row r="1" spans="1:19" ht="18.75" customHeight="1">
      <c r="S1" s="4"/>
    </row>
    <row r="2" spans="1:19" ht="58.5" customHeight="1" thickBot="1">
      <c r="A2" s="278" t="s">
        <v>145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</row>
    <row r="3" spans="1:19">
      <c r="A3" s="230" t="s">
        <v>0</v>
      </c>
      <c r="B3" s="232" t="s">
        <v>15</v>
      </c>
      <c r="C3" s="232" t="s">
        <v>230</v>
      </c>
      <c r="D3" s="234" t="s">
        <v>146</v>
      </c>
      <c r="E3" s="234"/>
      <c r="F3" s="234"/>
      <c r="G3" s="232" t="s">
        <v>29</v>
      </c>
      <c r="H3" s="234" t="s">
        <v>148</v>
      </c>
      <c r="I3" s="234"/>
      <c r="J3" s="234"/>
      <c r="K3" s="232" t="s">
        <v>30</v>
      </c>
      <c r="L3" s="235" t="s">
        <v>16</v>
      </c>
      <c r="M3" s="232" t="s">
        <v>31</v>
      </c>
      <c r="N3" s="234" t="s">
        <v>32</v>
      </c>
      <c r="O3" s="234"/>
      <c r="P3" s="234"/>
      <c r="Q3" s="232" t="s">
        <v>357</v>
      </c>
      <c r="R3" s="232" t="s">
        <v>41</v>
      </c>
      <c r="S3" s="250" t="s">
        <v>123</v>
      </c>
    </row>
    <row r="4" spans="1:19" ht="63" customHeight="1">
      <c r="A4" s="231"/>
      <c r="B4" s="233"/>
      <c r="C4" s="233"/>
      <c r="D4" s="137" t="s">
        <v>147</v>
      </c>
      <c r="E4" s="26" t="s">
        <v>149</v>
      </c>
      <c r="F4" s="26" t="s">
        <v>150</v>
      </c>
      <c r="G4" s="233"/>
      <c r="H4" s="137" t="s">
        <v>147</v>
      </c>
      <c r="I4" s="26" t="s">
        <v>151</v>
      </c>
      <c r="J4" s="26" t="s">
        <v>150</v>
      </c>
      <c r="K4" s="233"/>
      <c r="L4" s="236"/>
      <c r="M4" s="233"/>
      <c r="N4" s="137" t="s">
        <v>33</v>
      </c>
      <c r="O4" s="26" t="s">
        <v>34</v>
      </c>
      <c r="P4" s="26" t="s">
        <v>35</v>
      </c>
      <c r="Q4" s="233"/>
      <c r="R4" s="233"/>
      <c r="S4" s="251"/>
    </row>
    <row r="5" spans="1:19" s="7" customFormat="1" ht="12" thickBot="1">
      <c r="A5" s="186" t="s">
        <v>17</v>
      </c>
      <c r="B5" s="187" t="s">
        <v>18</v>
      </c>
      <c r="C5" s="187" t="s">
        <v>19</v>
      </c>
      <c r="D5" s="187" t="s">
        <v>20</v>
      </c>
      <c r="E5" s="187" t="s">
        <v>21</v>
      </c>
      <c r="F5" s="187" t="s">
        <v>22</v>
      </c>
      <c r="G5" s="187" t="s">
        <v>23</v>
      </c>
      <c r="H5" s="187" t="s">
        <v>24</v>
      </c>
      <c r="I5" s="187" t="s">
        <v>25</v>
      </c>
      <c r="J5" s="187" t="s">
        <v>26</v>
      </c>
      <c r="K5" s="187" t="s">
        <v>27</v>
      </c>
      <c r="L5" s="188" t="s">
        <v>28</v>
      </c>
      <c r="M5" s="187" t="s">
        <v>36</v>
      </c>
      <c r="N5" s="188" t="s">
        <v>37</v>
      </c>
      <c r="O5" s="187" t="s">
        <v>38</v>
      </c>
      <c r="P5" s="188" t="s">
        <v>39</v>
      </c>
      <c r="Q5" s="187" t="s">
        <v>40</v>
      </c>
      <c r="R5" s="187" t="s">
        <v>58</v>
      </c>
      <c r="S5" s="189" t="s">
        <v>122</v>
      </c>
    </row>
    <row r="6" spans="1:19" ht="24.75" customHeight="1">
      <c r="A6" s="29" t="s">
        <v>116</v>
      </c>
      <c r="B6" s="15" t="s">
        <v>70</v>
      </c>
      <c r="C6" s="12">
        <f>SUM(C7:C8)</f>
        <v>28445.360000000001</v>
      </c>
      <c r="D6" s="118">
        <f>SUM(D7:D8)</f>
        <v>0</v>
      </c>
      <c r="E6" s="12">
        <f>SUM(E7:E8)</f>
        <v>0</v>
      </c>
      <c r="F6" s="12">
        <f>SUM(F7:F8)</f>
        <v>0</v>
      </c>
      <c r="G6" s="72">
        <f>D6+E6+F6</f>
        <v>0</v>
      </c>
      <c r="H6" s="118">
        <f>SUM(H7:H8)</f>
        <v>0</v>
      </c>
      <c r="I6" s="12">
        <f>SUM(I7:I8)</f>
        <v>0</v>
      </c>
      <c r="J6" s="12">
        <f>SUM(J7:J8)</f>
        <v>0</v>
      </c>
      <c r="K6" s="12">
        <f>H6+I6+J6</f>
        <v>0</v>
      </c>
      <c r="L6" s="12">
        <f>C6+G6-K6</f>
        <v>28445.360000000001</v>
      </c>
      <c r="M6" s="12">
        <f>SUM(M7:M8)</f>
        <v>28445.360000000001</v>
      </c>
      <c r="N6" s="118">
        <f>SUM(N7:N8)</f>
        <v>0</v>
      </c>
      <c r="O6" s="12">
        <f>SUM(O7:O8)</f>
        <v>0</v>
      </c>
      <c r="P6" s="12">
        <f>SUM(P7:P8)</f>
        <v>0</v>
      </c>
      <c r="Q6" s="12">
        <f t="shared" ref="Q6:Q8" si="0">M6+N6+O6+P6</f>
        <v>28445.360000000001</v>
      </c>
      <c r="R6" s="12">
        <f>SUM(R7:R8)</f>
        <v>0</v>
      </c>
      <c r="S6" s="73">
        <f>L6-Q6+R6</f>
        <v>0</v>
      </c>
    </row>
    <row r="7" spans="1:19" ht="24.75" customHeight="1">
      <c r="A7" s="30" t="s">
        <v>103</v>
      </c>
      <c r="B7" s="15" t="s">
        <v>218</v>
      </c>
      <c r="C7" s="12">
        <v>28445.360000000001</v>
      </c>
      <c r="D7" s="118">
        <v>0</v>
      </c>
      <c r="E7" s="12"/>
      <c r="F7" s="12"/>
      <c r="G7" s="72">
        <f>D7+E7+F7</f>
        <v>0</v>
      </c>
      <c r="H7" s="118">
        <v>0</v>
      </c>
      <c r="I7" s="12"/>
      <c r="J7" s="12"/>
      <c r="K7" s="12"/>
      <c r="L7" s="12">
        <f>C7+G7-K7</f>
        <v>28445.360000000001</v>
      </c>
      <c r="M7" s="12">
        <v>28445.360000000001</v>
      </c>
      <c r="N7" s="118">
        <v>0</v>
      </c>
      <c r="O7" s="12"/>
      <c r="P7" s="12"/>
      <c r="Q7" s="12">
        <f t="shared" si="0"/>
        <v>28445.360000000001</v>
      </c>
      <c r="R7" s="12"/>
      <c r="S7" s="73">
        <f t="shared" ref="S7:S21" si="1">L7-Q7+R7</f>
        <v>0</v>
      </c>
    </row>
    <row r="8" spans="1:19" ht="24.75" customHeight="1">
      <c r="A8" s="29" t="s">
        <v>81</v>
      </c>
      <c r="B8" s="51" t="s">
        <v>229</v>
      </c>
      <c r="C8" s="12"/>
      <c r="D8" s="118">
        <v>0</v>
      </c>
      <c r="E8" s="12"/>
      <c r="F8" s="12"/>
      <c r="G8" s="72">
        <f>D8+E8+F8</f>
        <v>0</v>
      </c>
      <c r="H8" s="118">
        <v>0</v>
      </c>
      <c r="I8" s="12"/>
      <c r="J8" s="12"/>
      <c r="K8" s="12"/>
      <c r="L8" s="12"/>
      <c r="M8" s="12"/>
      <c r="N8" s="118">
        <v>0</v>
      </c>
      <c r="O8" s="12"/>
      <c r="P8" s="12"/>
      <c r="Q8" s="12">
        <f t="shared" si="0"/>
        <v>0</v>
      </c>
      <c r="R8" s="12"/>
      <c r="S8" s="73">
        <f t="shared" si="1"/>
        <v>0</v>
      </c>
    </row>
    <row r="9" spans="1:19" ht="27" customHeight="1">
      <c r="A9" s="29" t="s">
        <v>115</v>
      </c>
      <c r="B9" s="15" t="s">
        <v>71</v>
      </c>
      <c r="C9" s="12">
        <f>C10</f>
        <v>7032998.1000000015</v>
      </c>
      <c r="D9" s="118">
        <f>D10</f>
        <v>0</v>
      </c>
      <c r="E9" s="12">
        <f>E10</f>
        <v>78854.39</v>
      </c>
      <c r="F9" s="12">
        <f>F10</f>
        <v>0</v>
      </c>
      <c r="G9" s="72">
        <f>D9+E9+F9</f>
        <v>78854.39</v>
      </c>
      <c r="H9" s="118">
        <f t="shared" ref="H9:P9" si="2">H10</f>
        <v>0</v>
      </c>
      <c r="I9" s="12">
        <f t="shared" si="2"/>
        <v>74979.25</v>
      </c>
      <c r="J9" s="12">
        <f t="shared" si="2"/>
        <v>0</v>
      </c>
      <c r="K9" s="12">
        <f t="shared" si="2"/>
        <v>74979.25</v>
      </c>
      <c r="L9" s="12">
        <f t="shared" si="2"/>
        <v>7036873.2400000012</v>
      </c>
      <c r="M9" s="12">
        <f t="shared" si="2"/>
        <v>3781720.8899999997</v>
      </c>
      <c r="N9" s="118">
        <f t="shared" si="2"/>
        <v>0</v>
      </c>
      <c r="O9" s="12">
        <f t="shared" si="2"/>
        <v>144536.66999999998</v>
      </c>
      <c r="P9" s="12">
        <f t="shared" si="2"/>
        <v>78854.39</v>
      </c>
      <c r="Q9" s="12">
        <f>M9+N9+O9+P9</f>
        <v>4005111.9499999997</v>
      </c>
      <c r="R9" s="12">
        <f>R10</f>
        <v>74979.25</v>
      </c>
      <c r="S9" s="73">
        <f t="shared" si="1"/>
        <v>3106740.5400000014</v>
      </c>
    </row>
    <row r="10" spans="1:19" ht="22.5" customHeight="1">
      <c r="A10" s="30">
        <v>1</v>
      </c>
      <c r="B10" s="15" t="s">
        <v>72</v>
      </c>
      <c r="C10" s="12">
        <f t="shared" ref="C10:I10" si="3">SUM(C11:C20)</f>
        <v>7032998.1000000015</v>
      </c>
      <c r="D10" s="118">
        <f t="shared" si="3"/>
        <v>0</v>
      </c>
      <c r="E10" s="12">
        <f t="shared" si="3"/>
        <v>78854.39</v>
      </c>
      <c r="F10" s="12">
        <f t="shared" si="3"/>
        <v>0</v>
      </c>
      <c r="G10" s="12">
        <f t="shared" si="3"/>
        <v>78854.39</v>
      </c>
      <c r="H10" s="118">
        <f t="shared" si="3"/>
        <v>0</v>
      </c>
      <c r="I10" s="12">
        <f t="shared" si="3"/>
        <v>74979.25</v>
      </c>
      <c r="J10" s="12">
        <f t="shared" ref="J10:R10" si="4">SUM(J11:J20)</f>
        <v>0</v>
      </c>
      <c r="K10" s="12">
        <f t="shared" si="4"/>
        <v>74979.25</v>
      </c>
      <c r="L10" s="12">
        <f t="shared" si="4"/>
        <v>7036873.2400000012</v>
      </c>
      <c r="M10" s="12">
        <f t="shared" si="4"/>
        <v>3781720.8899999997</v>
      </c>
      <c r="N10" s="118">
        <f>SUM(N11:N20)</f>
        <v>0</v>
      </c>
      <c r="O10" s="12">
        <f t="shared" si="4"/>
        <v>144536.66999999998</v>
      </c>
      <c r="P10" s="12">
        <f t="shared" si="4"/>
        <v>78854.39</v>
      </c>
      <c r="Q10" s="12">
        <f>M10+N10+O10+P10</f>
        <v>4005111.9499999997</v>
      </c>
      <c r="R10" s="12">
        <f t="shared" si="4"/>
        <v>74979.25</v>
      </c>
      <c r="S10" s="73">
        <f>L10-Q10+R10</f>
        <v>3106740.5400000014</v>
      </c>
    </row>
    <row r="11" spans="1:19" ht="28.5" customHeight="1">
      <c r="A11" s="31" t="s">
        <v>326</v>
      </c>
      <c r="B11" s="15" t="s">
        <v>119</v>
      </c>
      <c r="C11" s="12"/>
      <c r="D11" s="118">
        <v>0</v>
      </c>
      <c r="E11" s="12"/>
      <c r="F11" s="12"/>
      <c r="G11" s="72">
        <f>D11+E11+F11</f>
        <v>0</v>
      </c>
      <c r="H11" s="118">
        <v>0</v>
      </c>
      <c r="I11" s="12"/>
      <c r="J11" s="12"/>
      <c r="K11" s="12">
        <f t="shared" ref="K11:K20" si="5">H11+I11+J11</f>
        <v>0</v>
      </c>
      <c r="L11" s="12">
        <f t="shared" ref="L11:L20" si="6">C11+G11-K11</f>
        <v>0</v>
      </c>
      <c r="M11" s="12"/>
      <c r="N11" s="118">
        <v>0</v>
      </c>
      <c r="O11" s="12"/>
      <c r="P11" s="12"/>
      <c r="Q11" s="12">
        <f t="shared" ref="Q11:Q20" si="7">M11+N11+O11+P11</f>
        <v>0</v>
      </c>
      <c r="R11" s="12"/>
      <c r="S11" s="73">
        <f t="shared" si="1"/>
        <v>0</v>
      </c>
    </row>
    <row r="12" spans="1:19" ht="24" customHeight="1">
      <c r="A12" s="31" t="s">
        <v>221</v>
      </c>
      <c r="B12" s="15" t="s">
        <v>219</v>
      </c>
      <c r="C12" s="12">
        <v>5578182.04</v>
      </c>
      <c r="D12" s="118">
        <v>0</v>
      </c>
      <c r="E12" s="12"/>
      <c r="F12" s="12"/>
      <c r="G12" s="72">
        <f>D12+E12+F12</f>
        <v>0</v>
      </c>
      <c r="H12" s="118">
        <v>0</v>
      </c>
      <c r="I12" s="12"/>
      <c r="J12" s="12"/>
      <c r="K12" s="12">
        <f t="shared" si="5"/>
        <v>0</v>
      </c>
      <c r="L12" s="12">
        <f t="shared" si="6"/>
        <v>5578182.04</v>
      </c>
      <c r="M12" s="12">
        <v>2358884.81</v>
      </c>
      <c r="N12" s="118">
        <v>0</v>
      </c>
      <c r="O12" s="12">
        <v>139439.74</v>
      </c>
      <c r="P12" s="12"/>
      <c r="Q12" s="12">
        <f t="shared" si="7"/>
        <v>2498324.5499999998</v>
      </c>
      <c r="R12" s="12"/>
      <c r="S12" s="73">
        <f t="shared" si="1"/>
        <v>3079857.49</v>
      </c>
    </row>
    <row r="13" spans="1:19" ht="22.5">
      <c r="A13" s="31" t="s">
        <v>169</v>
      </c>
      <c r="B13" s="48" t="s">
        <v>220</v>
      </c>
      <c r="C13" s="12">
        <v>77287.73</v>
      </c>
      <c r="D13" s="118">
        <v>0</v>
      </c>
      <c r="E13" s="12"/>
      <c r="F13" s="12"/>
      <c r="G13" s="72">
        <f>D13+E13+F13</f>
        <v>0</v>
      </c>
      <c r="H13" s="118">
        <v>0</v>
      </c>
      <c r="I13" s="12"/>
      <c r="J13" s="12"/>
      <c r="K13" s="12">
        <f>H13+I13+J13</f>
        <v>0</v>
      </c>
      <c r="L13" s="12">
        <f>C13+G13-K13</f>
        <v>77287.73</v>
      </c>
      <c r="M13" s="12">
        <v>59790.81</v>
      </c>
      <c r="N13" s="118">
        <v>0</v>
      </c>
      <c r="O13" s="12">
        <v>2579.7800000000002</v>
      </c>
      <c r="P13" s="12"/>
      <c r="Q13" s="12">
        <f t="shared" si="7"/>
        <v>62370.59</v>
      </c>
      <c r="R13" s="12"/>
      <c r="S13" s="73">
        <f t="shared" si="1"/>
        <v>14917.14</v>
      </c>
    </row>
    <row r="14" spans="1:19" ht="24">
      <c r="A14" s="32" t="s">
        <v>63</v>
      </c>
      <c r="B14" s="51" t="s">
        <v>227</v>
      </c>
      <c r="C14" s="12"/>
      <c r="D14" s="118">
        <v>0</v>
      </c>
      <c r="E14" s="12"/>
      <c r="F14" s="12"/>
      <c r="G14" s="72">
        <f t="shared" ref="G14:G20" si="8">D14+E14+F14</f>
        <v>0</v>
      </c>
      <c r="H14" s="118">
        <v>0</v>
      </c>
      <c r="I14" s="12"/>
      <c r="J14" s="12"/>
      <c r="K14" s="12">
        <f t="shared" si="5"/>
        <v>0</v>
      </c>
      <c r="L14" s="12">
        <f t="shared" si="6"/>
        <v>0</v>
      </c>
      <c r="M14" s="12"/>
      <c r="N14" s="118">
        <v>0</v>
      </c>
      <c r="O14" s="12"/>
      <c r="P14" s="12"/>
      <c r="Q14" s="12">
        <f t="shared" si="7"/>
        <v>0</v>
      </c>
      <c r="R14" s="12"/>
      <c r="S14" s="73">
        <f t="shared" si="1"/>
        <v>0</v>
      </c>
    </row>
    <row r="15" spans="1:19" ht="28.5" customHeight="1">
      <c r="A15" s="32" t="s">
        <v>75</v>
      </c>
      <c r="B15" s="51" t="s">
        <v>231</v>
      </c>
      <c r="C15" s="12">
        <v>220258.78</v>
      </c>
      <c r="D15" s="118">
        <v>0</v>
      </c>
      <c r="E15" s="12">
        <v>12687.15</v>
      </c>
      <c r="F15" s="12"/>
      <c r="G15" s="72">
        <f t="shared" si="8"/>
        <v>12687.15</v>
      </c>
      <c r="H15" s="118">
        <v>0</v>
      </c>
      <c r="I15" s="12">
        <v>48546.85</v>
      </c>
      <c r="J15" s="12"/>
      <c r="K15" s="12">
        <f t="shared" si="5"/>
        <v>48546.85</v>
      </c>
      <c r="L15" s="12">
        <f t="shared" si="6"/>
        <v>184399.08</v>
      </c>
      <c r="M15" s="12">
        <v>220258.78</v>
      </c>
      <c r="N15" s="118">
        <v>0</v>
      </c>
      <c r="O15" s="12"/>
      <c r="P15" s="12">
        <v>12687.15</v>
      </c>
      <c r="Q15" s="12">
        <f t="shared" si="7"/>
        <v>232945.93</v>
      </c>
      <c r="R15" s="12">
        <v>48546.85</v>
      </c>
      <c r="S15" s="73">
        <f t="shared" si="1"/>
        <v>0</v>
      </c>
    </row>
    <row r="16" spans="1:19" ht="28.5" customHeight="1">
      <c r="A16" s="32" t="s">
        <v>66</v>
      </c>
      <c r="B16" s="51" t="s">
        <v>232</v>
      </c>
      <c r="C16" s="12">
        <v>34738.9</v>
      </c>
      <c r="D16" s="118">
        <v>0</v>
      </c>
      <c r="E16" s="12"/>
      <c r="F16" s="12"/>
      <c r="G16" s="72">
        <f t="shared" si="8"/>
        <v>0</v>
      </c>
      <c r="H16" s="118">
        <v>0</v>
      </c>
      <c r="I16" s="12"/>
      <c r="J16" s="12"/>
      <c r="K16" s="12">
        <f t="shared" si="5"/>
        <v>0</v>
      </c>
      <c r="L16" s="12">
        <f t="shared" si="6"/>
        <v>34738.9</v>
      </c>
      <c r="M16" s="12">
        <v>20255.84</v>
      </c>
      <c r="N16" s="118">
        <v>0</v>
      </c>
      <c r="O16" s="12">
        <v>2517.15</v>
      </c>
      <c r="P16" s="12"/>
      <c r="Q16" s="12">
        <f t="shared" si="7"/>
        <v>22772.99</v>
      </c>
      <c r="R16" s="12"/>
      <c r="S16" s="73">
        <f t="shared" si="1"/>
        <v>11965.91</v>
      </c>
    </row>
    <row r="17" spans="1:19" s="8" customFormat="1">
      <c r="A17" s="31" t="s">
        <v>226</v>
      </c>
      <c r="B17" s="15" t="s">
        <v>228</v>
      </c>
      <c r="C17" s="74"/>
      <c r="D17" s="119">
        <v>0</v>
      </c>
      <c r="E17" s="74"/>
      <c r="F17" s="74"/>
      <c r="G17" s="100">
        <f t="shared" si="8"/>
        <v>0</v>
      </c>
      <c r="H17" s="119">
        <v>0</v>
      </c>
      <c r="I17" s="74"/>
      <c r="J17" s="74"/>
      <c r="K17" s="74">
        <f t="shared" si="5"/>
        <v>0</v>
      </c>
      <c r="L17" s="74">
        <f t="shared" si="6"/>
        <v>0</v>
      </c>
      <c r="M17" s="74"/>
      <c r="N17" s="119">
        <v>0</v>
      </c>
      <c r="O17" s="74"/>
      <c r="P17" s="74"/>
      <c r="Q17" s="12">
        <f t="shared" si="7"/>
        <v>0</v>
      </c>
      <c r="R17" s="74"/>
      <c r="S17" s="73">
        <f t="shared" si="1"/>
        <v>0</v>
      </c>
    </row>
    <row r="18" spans="1:19" ht="27.75" customHeight="1">
      <c r="A18" s="31" t="s">
        <v>222</v>
      </c>
      <c r="B18" s="15" t="s">
        <v>74</v>
      </c>
      <c r="C18" s="12"/>
      <c r="D18" s="118">
        <v>0</v>
      </c>
      <c r="E18" s="12"/>
      <c r="F18" s="12"/>
      <c r="G18" s="72">
        <f t="shared" si="8"/>
        <v>0</v>
      </c>
      <c r="H18" s="118">
        <v>0</v>
      </c>
      <c r="I18" s="12"/>
      <c r="J18" s="12"/>
      <c r="K18" s="12">
        <f t="shared" si="5"/>
        <v>0</v>
      </c>
      <c r="L18" s="12">
        <f t="shared" si="6"/>
        <v>0</v>
      </c>
      <c r="M18" s="12"/>
      <c r="N18" s="118">
        <v>0</v>
      </c>
      <c r="O18" s="12"/>
      <c r="P18" s="12"/>
      <c r="Q18" s="12">
        <f t="shared" si="7"/>
        <v>0</v>
      </c>
      <c r="R18" s="12"/>
      <c r="S18" s="73">
        <f t="shared" si="1"/>
        <v>0</v>
      </c>
    </row>
    <row r="19" spans="1:19" ht="27.75" customHeight="1">
      <c r="A19" s="31" t="s">
        <v>223</v>
      </c>
      <c r="B19" s="25" t="s">
        <v>120</v>
      </c>
      <c r="C19" s="12">
        <v>1122530.6499999999</v>
      </c>
      <c r="D19" s="118">
        <v>0</v>
      </c>
      <c r="E19" s="12">
        <v>66167.240000000005</v>
      </c>
      <c r="F19" s="12"/>
      <c r="G19" s="72">
        <f t="shared" si="8"/>
        <v>66167.240000000005</v>
      </c>
      <c r="H19" s="118">
        <v>0</v>
      </c>
      <c r="I19" s="12">
        <v>26432.400000000001</v>
      </c>
      <c r="J19" s="12"/>
      <c r="K19" s="12">
        <f t="shared" si="5"/>
        <v>26432.400000000001</v>
      </c>
      <c r="L19" s="12">
        <f t="shared" si="6"/>
        <v>1162265.49</v>
      </c>
      <c r="M19" s="12">
        <v>1122530.6499999999</v>
      </c>
      <c r="N19" s="118">
        <v>0</v>
      </c>
      <c r="O19" s="12"/>
      <c r="P19" s="12">
        <v>66167.240000000005</v>
      </c>
      <c r="Q19" s="12">
        <f t="shared" si="7"/>
        <v>1188697.8899999999</v>
      </c>
      <c r="R19" s="12">
        <v>26432.400000000001</v>
      </c>
      <c r="S19" s="73">
        <f t="shared" si="1"/>
        <v>9.4587448984384537E-11</v>
      </c>
    </row>
    <row r="20" spans="1:19" ht="27.75" customHeight="1">
      <c r="A20" s="31" t="s">
        <v>224</v>
      </c>
      <c r="B20" s="25" t="s">
        <v>225</v>
      </c>
      <c r="C20" s="12"/>
      <c r="D20" s="118">
        <v>0</v>
      </c>
      <c r="E20" s="12"/>
      <c r="F20" s="12"/>
      <c r="G20" s="72">
        <f t="shared" si="8"/>
        <v>0</v>
      </c>
      <c r="H20" s="118">
        <v>0</v>
      </c>
      <c r="I20" s="12"/>
      <c r="J20" s="12"/>
      <c r="K20" s="12">
        <f t="shared" si="5"/>
        <v>0</v>
      </c>
      <c r="L20" s="12">
        <f t="shared" si="6"/>
        <v>0</v>
      </c>
      <c r="M20" s="12"/>
      <c r="N20" s="118">
        <v>0</v>
      </c>
      <c r="O20" s="12"/>
      <c r="P20" s="12"/>
      <c r="Q20" s="12">
        <f t="shared" si="7"/>
        <v>0</v>
      </c>
      <c r="R20" s="12"/>
      <c r="S20" s="73">
        <f>L20-Q20+R20</f>
        <v>0</v>
      </c>
    </row>
    <row r="21" spans="1:19" s="8" customFormat="1" ht="30" customHeight="1" thickBot="1">
      <c r="A21" s="252" t="s">
        <v>138</v>
      </c>
      <c r="B21" s="253"/>
      <c r="C21" s="190">
        <f>C6+C9</f>
        <v>7061443.4600000018</v>
      </c>
      <c r="D21" s="191">
        <f>D6+D9</f>
        <v>0</v>
      </c>
      <c r="E21" s="190">
        <f>E6+E9</f>
        <v>78854.39</v>
      </c>
      <c r="F21" s="190">
        <f>F6+F9</f>
        <v>0</v>
      </c>
      <c r="G21" s="190">
        <f>D21+E21+F21</f>
        <v>78854.39</v>
      </c>
      <c r="H21" s="191">
        <f t="shared" ref="H21:R21" si="9">H6+H9</f>
        <v>0</v>
      </c>
      <c r="I21" s="190">
        <f t="shared" si="9"/>
        <v>74979.25</v>
      </c>
      <c r="J21" s="190">
        <f t="shared" si="9"/>
        <v>0</v>
      </c>
      <c r="K21" s="190">
        <f t="shared" si="9"/>
        <v>74979.25</v>
      </c>
      <c r="L21" s="190">
        <f t="shared" si="9"/>
        <v>7065318.6000000015</v>
      </c>
      <c r="M21" s="190">
        <f t="shared" si="9"/>
        <v>3810166.2499999995</v>
      </c>
      <c r="N21" s="191">
        <f t="shared" si="9"/>
        <v>0</v>
      </c>
      <c r="O21" s="190">
        <f t="shared" si="9"/>
        <v>144536.66999999998</v>
      </c>
      <c r="P21" s="190">
        <f t="shared" si="9"/>
        <v>78854.39</v>
      </c>
      <c r="Q21" s="190">
        <f>Q6+Q9</f>
        <v>4033557.3099999996</v>
      </c>
      <c r="R21" s="190">
        <f t="shared" si="9"/>
        <v>74979.25</v>
      </c>
      <c r="S21" s="192">
        <f t="shared" si="1"/>
        <v>3106740.5400000019</v>
      </c>
    </row>
    <row r="24" spans="1:19">
      <c r="A24" s="14" t="s">
        <v>3</v>
      </c>
      <c r="B24" s="38" t="s">
        <v>365</v>
      </c>
      <c r="C24" s="14"/>
      <c r="D24" s="14"/>
      <c r="F24" s="14"/>
      <c r="Q24" s="2"/>
    </row>
    <row r="25" spans="1:19">
      <c r="A25" s="14"/>
      <c r="B25" s="14"/>
      <c r="C25" s="14"/>
      <c r="D25" s="14"/>
      <c r="F25" s="14"/>
    </row>
    <row r="26" spans="1:19">
      <c r="Q26" s="5"/>
    </row>
  </sheetData>
  <mergeCells count="15">
    <mergeCell ref="A2:S2"/>
    <mergeCell ref="A21:B21"/>
    <mergeCell ref="S3:S4"/>
    <mergeCell ref="B3:B4"/>
    <mergeCell ref="C3:C4"/>
    <mergeCell ref="A3:A4"/>
    <mergeCell ref="D3:F3"/>
    <mergeCell ref="H3:J3"/>
    <mergeCell ref="G3:G4"/>
    <mergeCell ref="K3:K4"/>
    <mergeCell ref="M3:M4"/>
    <mergeCell ref="N3:P3"/>
    <mergeCell ref="Q3:Q4"/>
    <mergeCell ref="R3:R4"/>
    <mergeCell ref="L3:L4"/>
  </mergeCells>
  <pageMargins left="0.38" right="0.42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"/>
  <sheetViews>
    <sheetView topLeftCell="A4" zoomScale="90" zoomScaleNormal="90" workbookViewId="0">
      <selection activeCell="C25" sqref="C25"/>
    </sheetView>
  </sheetViews>
  <sheetFormatPr defaultRowHeight="12.75"/>
  <cols>
    <col min="1" max="1" width="4.85546875" customWidth="1"/>
    <col min="2" max="2" width="27.7109375" customWidth="1"/>
    <col min="3" max="3" width="15.140625" customWidth="1"/>
    <col min="4" max="6" width="11.7109375" customWidth="1"/>
    <col min="7" max="7" width="16.28515625" customWidth="1"/>
    <col min="8" max="8" width="12.42578125" customWidth="1"/>
  </cols>
  <sheetData>
    <row r="2" spans="1:8" ht="36.75" customHeight="1">
      <c r="A2" s="281" t="s">
        <v>233</v>
      </c>
      <c r="B2" s="281"/>
      <c r="C2" s="281"/>
      <c r="D2" s="281"/>
      <c r="E2" s="281"/>
      <c r="F2" s="281"/>
      <c r="G2" s="281"/>
      <c r="H2" s="281"/>
    </row>
    <row r="3" spans="1:8" s="8" customFormat="1" ht="33.75" customHeight="1">
      <c r="A3" s="120" t="s">
        <v>43</v>
      </c>
      <c r="B3" s="121" t="s">
        <v>59</v>
      </c>
      <c r="C3" s="122" t="s">
        <v>279</v>
      </c>
      <c r="D3" s="123" t="s">
        <v>249</v>
      </c>
      <c r="E3" s="122" t="s">
        <v>84</v>
      </c>
      <c r="F3" s="123" t="s">
        <v>249</v>
      </c>
      <c r="G3" s="122" t="s">
        <v>250</v>
      </c>
      <c r="H3" s="123" t="s">
        <v>249</v>
      </c>
    </row>
    <row r="4" spans="1:8" s="8" customFormat="1" ht="11.25" customHeight="1" thickBot="1">
      <c r="A4" s="124" t="s">
        <v>17</v>
      </c>
      <c r="B4" s="125" t="s">
        <v>18</v>
      </c>
      <c r="C4" s="125" t="s">
        <v>19</v>
      </c>
      <c r="D4" s="125" t="s">
        <v>20</v>
      </c>
      <c r="E4" s="125" t="s">
        <v>21</v>
      </c>
      <c r="F4" s="125" t="s">
        <v>22</v>
      </c>
      <c r="G4" s="124" t="s">
        <v>23</v>
      </c>
      <c r="H4" s="125" t="s">
        <v>24</v>
      </c>
    </row>
    <row r="5" spans="1:8" s="8" customFormat="1" ht="15" customHeight="1">
      <c r="A5" s="139" t="s">
        <v>61</v>
      </c>
      <c r="B5" s="127" t="s">
        <v>60</v>
      </c>
      <c r="C5" s="129"/>
      <c r="D5" s="129"/>
      <c r="E5" s="129"/>
      <c r="F5" s="129"/>
      <c r="G5" s="129">
        <f>C5-E5</f>
        <v>0</v>
      </c>
      <c r="H5" s="129"/>
    </row>
    <row r="6" spans="1:8" s="8" customFormat="1" ht="22.5">
      <c r="A6" s="126" t="s">
        <v>62</v>
      </c>
      <c r="B6" s="127" t="s">
        <v>69</v>
      </c>
      <c r="C6" s="129"/>
      <c r="D6" s="129"/>
      <c r="E6" s="129"/>
      <c r="F6" s="129"/>
      <c r="G6" s="129">
        <f>C6-E6</f>
        <v>0</v>
      </c>
      <c r="H6" s="129"/>
    </row>
    <row r="7" spans="1:8" s="8" customFormat="1" ht="20.25" customHeight="1">
      <c r="A7" s="139" t="s">
        <v>63</v>
      </c>
      <c r="B7" s="127" t="s">
        <v>68</v>
      </c>
      <c r="C7" s="129"/>
      <c r="D7" s="129"/>
      <c r="E7" s="129"/>
      <c r="F7" s="129"/>
      <c r="G7" s="129">
        <f>C7-E7</f>
        <v>0</v>
      </c>
      <c r="H7" s="129"/>
    </row>
    <row r="8" spans="1:8" s="8" customFormat="1" ht="17.25" customHeight="1">
      <c r="A8" s="139" t="s">
        <v>65</v>
      </c>
      <c r="B8" s="127" t="s">
        <v>64</v>
      </c>
      <c r="C8" s="129"/>
      <c r="D8" s="129"/>
      <c r="E8" s="129"/>
      <c r="F8" s="129"/>
      <c r="G8" s="129">
        <f>C8-E8</f>
        <v>0</v>
      </c>
      <c r="H8" s="129"/>
    </row>
    <row r="9" spans="1:8" s="8" customFormat="1" ht="18" customHeight="1">
      <c r="A9" s="139" t="s">
        <v>66</v>
      </c>
      <c r="B9" s="127" t="s">
        <v>67</v>
      </c>
      <c r="C9" s="129"/>
      <c r="D9" s="129"/>
      <c r="E9" s="129"/>
      <c r="F9" s="129"/>
      <c r="G9" s="129">
        <f>C9-E9</f>
        <v>0</v>
      </c>
      <c r="H9" s="129"/>
    </row>
    <row r="10" spans="1:8" s="28" customFormat="1" ht="19.5" customHeight="1">
      <c r="A10" s="279" t="s">
        <v>152</v>
      </c>
      <c r="B10" s="280"/>
      <c r="C10" s="130">
        <f t="shared" ref="C10:H10" si="0">SUM(C5:C9)</f>
        <v>0</v>
      </c>
      <c r="D10" s="130">
        <f t="shared" si="0"/>
        <v>0</v>
      </c>
      <c r="E10" s="130">
        <f t="shared" si="0"/>
        <v>0</v>
      </c>
      <c r="F10" s="130">
        <f t="shared" si="0"/>
        <v>0</v>
      </c>
      <c r="G10" s="130">
        <f t="shared" si="0"/>
        <v>0</v>
      </c>
      <c r="H10" s="130">
        <f t="shared" si="0"/>
        <v>0</v>
      </c>
    </row>
    <row r="11" spans="1:8" s="28" customFormat="1" ht="19.5" customHeight="1">
      <c r="A11" s="81"/>
      <c r="B11" s="81"/>
      <c r="C11" s="82"/>
      <c r="D11" s="82"/>
      <c r="E11" s="82"/>
      <c r="F11" s="82"/>
      <c r="G11" s="82"/>
      <c r="H11" s="82"/>
    </row>
    <row r="12" spans="1:8" ht="28.5" customHeight="1">
      <c r="A12" s="282" t="s">
        <v>345</v>
      </c>
      <c r="B12" s="282"/>
      <c r="C12" s="282"/>
      <c r="D12" s="282"/>
      <c r="E12" s="282"/>
      <c r="F12" s="282"/>
      <c r="G12" s="282"/>
      <c r="H12" s="282"/>
    </row>
    <row r="14" spans="1:8">
      <c r="A14" s="14" t="s">
        <v>3</v>
      </c>
      <c r="B14" s="38" t="s">
        <v>365</v>
      </c>
    </row>
    <row r="15" spans="1:8">
      <c r="A15" s="11"/>
      <c r="B15" s="11"/>
    </row>
    <row r="25" ht="28.5" customHeight="1"/>
  </sheetData>
  <mergeCells count="3">
    <mergeCell ref="A10:B10"/>
    <mergeCell ref="A2:H2"/>
    <mergeCell ref="A12:H12"/>
  </mergeCells>
  <pageMargins left="0.7" right="0.7" top="0.75" bottom="0.75" header="0.3" footer="0.3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="90" zoomScaleNormal="90" workbookViewId="0">
      <selection activeCell="C23" sqref="C23"/>
    </sheetView>
  </sheetViews>
  <sheetFormatPr defaultRowHeight="12.75"/>
  <cols>
    <col min="1" max="1" width="4.42578125" customWidth="1"/>
    <col min="2" max="2" width="31.5703125" customWidth="1"/>
    <col min="3" max="3" width="20.7109375" customWidth="1"/>
    <col min="4" max="4" width="19.85546875" customWidth="1"/>
    <col min="5" max="5" width="21.5703125" customWidth="1"/>
    <col min="6" max="6" width="21.7109375" customWidth="1"/>
  </cols>
  <sheetData>
    <row r="1" spans="1:6" ht="41.25" customHeight="1">
      <c r="A1" s="283" t="s">
        <v>121</v>
      </c>
      <c r="B1" s="283"/>
      <c r="C1" s="283"/>
      <c r="D1" s="283"/>
      <c r="E1" s="283"/>
      <c r="F1" s="283"/>
    </row>
    <row r="2" spans="1:6">
      <c r="A2" s="122" t="s">
        <v>0</v>
      </c>
      <c r="B2" s="122" t="s">
        <v>45</v>
      </c>
      <c r="C2" s="122" t="s">
        <v>281</v>
      </c>
      <c r="D2" s="122" t="s">
        <v>51</v>
      </c>
      <c r="E2" s="122" t="s">
        <v>52</v>
      </c>
      <c r="F2" s="122" t="s">
        <v>282</v>
      </c>
    </row>
    <row r="3" spans="1:6" s="8" customFormat="1" ht="22.5" customHeight="1">
      <c r="A3" s="131" t="s">
        <v>103</v>
      </c>
      <c r="B3" s="132" t="s">
        <v>70</v>
      </c>
      <c r="C3" s="74"/>
      <c r="D3" s="74"/>
      <c r="E3" s="74"/>
      <c r="F3" s="74">
        <f>C3+D3-E3</f>
        <v>0</v>
      </c>
    </row>
    <row r="4" spans="1:6" s="8" customFormat="1" ht="23.25" customHeight="1">
      <c r="A4" s="131" t="s">
        <v>81</v>
      </c>
      <c r="B4" s="133" t="s">
        <v>72</v>
      </c>
      <c r="C4" s="74"/>
      <c r="D4" s="74"/>
      <c r="E4" s="74"/>
      <c r="F4" s="74">
        <f t="shared" ref="F4:F10" si="0">C4+D4-E4</f>
        <v>0</v>
      </c>
    </row>
    <row r="5" spans="1:6" s="8" customFormat="1" ht="23.25" customHeight="1">
      <c r="A5" s="134" t="s">
        <v>83</v>
      </c>
      <c r="B5" s="17" t="s">
        <v>76</v>
      </c>
      <c r="C5" s="74"/>
      <c r="D5" s="74"/>
      <c r="E5" s="74"/>
      <c r="F5" s="74">
        <f t="shared" si="0"/>
        <v>0</v>
      </c>
    </row>
    <row r="6" spans="1:6" s="8" customFormat="1" ht="23.25" customHeight="1">
      <c r="A6" s="134" t="s">
        <v>104</v>
      </c>
      <c r="B6" s="17" t="s">
        <v>77</v>
      </c>
      <c r="C6" s="74"/>
      <c r="D6" s="74"/>
      <c r="E6" s="74"/>
      <c r="F6" s="74">
        <f t="shared" si="0"/>
        <v>0</v>
      </c>
    </row>
    <row r="7" spans="1:6" s="8" customFormat="1" ht="23.25" customHeight="1">
      <c r="A7" s="134" t="s">
        <v>105</v>
      </c>
      <c r="B7" s="17" t="s">
        <v>78</v>
      </c>
      <c r="C7" s="74">
        <f>C8+C9+C10</f>
        <v>0</v>
      </c>
      <c r="D7" s="74">
        <f>D8+D9+D10</f>
        <v>0</v>
      </c>
      <c r="E7" s="74">
        <f>E8+E9+E10</f>
        <v>0</v>
      </c>
      <c r="F7" s="74">
        <f t="shared" si="0"/>
        <v>0</v>
      </c>
    </row>
    <row r="8" spans="1:6" s="8" customFormat="1" ht="23.25" customHeight="1">
      <c r="A8" s="135" t="s">
        <v>234</v>
      </c>
      <c r="B8" s="136" t="s">
        <v>79</v>
      </c>
      <c r="C8" s="74"/>
      <c r="D8" s="74"/>
      <c r="E8" s="74"/>
      <c r="F8" s="74">
        <f t="shared" si="0"/>
        <v>0</v>
      </c>
    </row>
    <row r="9" spans="1:6" s="8" customFormat="1" ht="23.25" customHeight="1">
      <c r="A9" s="135" t="s">
        <v>235</v>
      </c>
      <c r="B9" s="16" t="s">
        <v>80</v>
      </c>
      <c r="C9" s="74"/>
      <c r="D9" s="74"/>
      <c r="E9" s="74"/>
      <c r="F9" s="74">
        <f t="shared" si="0"/>
        <v>0</v>
      </c>
    </row>
    <row r="10" spans="1:6" s="8" customFormat="1" ht="23.25" customHeight="1">
      <c r="A10" s="135" t="s">
        <v>236</v>
      </c>
      <c r="B10" s="16" t="s">
        <v>82</v>
      </c>
      <c r="C10" s="74"/>
      <c r="D10" s="74"/>
      <c r="E10" s="74"/>
      <c r="F10" s="74">
        <f t="shared" si="0"/>
        <v>0</v>
      </c>
    </row>
    <row r="11" spans="1:6">
      <c r="A11" s="53"/>
      <c r="B11" s="54"/>
      <c r="C11" s="55"/>
      <c r="D11" s="55"/>
      <c r="E11" s="55"/>
      <c r="F11" s="55"/>
    </row>
    <row r="12" spans="1:6">
      <c r="A12" s="284" t="s">
        <v>346</v>
      </c>
      <c r="B12" s="284"/>
      <c r="C12" s="284"/>
      <c r="D12" s="284"/>
      <c r="E12" s="284"/>
      <c r="F12" s="284"/>
    </row>
    <row r="13" spans="1:6">
      <c r="B13" s="14"/>
      <c r="C13" s="14"/>
      <c r="D13" s="14"/>
      <c r="E13" s="14"/>
      <c r="F13" s="14"/>
    </row>
    <row r="14" spans="1:6">
      <c r="A14" s="14" t="s">
        <v>3</v>
      </c>
      <c r="B14" s="38" t="s">
        <v>365</v>
      </c>
    </row>
  </sheetData>
  <mergeCells count="2">
    <mergeCell ref="A1:F1"/>
    <mergeCell ref="A12:F12"/>
  </mergeCells>
  <pageMargins left="0.7" right="0.7" top="0.75" bottom="0.75" header="0.3" footer="0.3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90" zoomScaleNormal="90" workbookViewId="0">
      <selection activeCell="C19" sqref="C19"/>
    </sheetView>
  </sheetViews>
  <sheetFormatPr defaultRowHeight="12.75"/>
  <cols>
    <col min="1" max="1" width="3.85546875" customWidth="1"/>
    <col min="2" max="2" width="20.5703125" customWidth="1"/>
    <col min="3" max="3" width="15.85546875" customWidth="1"/>
    <col min="4" max="4" width="14.42578125" customWidth="1"/>
    <col min="5" max="5" width="14.85546875" customWidth="1"/>
    <col min="6" max="6" width="13.5703125" customWidth="1"/>
    <col min="7" max="7" width="17.7109375" customWidth="1"/>
  </cols>
  <sheetData>
    <row r="1" spans="1:7" ht="21.75" customHeight="1">
      <c r="A1" s="39" t="s">
        <v>251</v>
      </c>
    </row>
    <row r="2" spans="1:7" ht="23.25" customHeight="1">
      <c r="A2" s="286" t="s">
        <v>0</v>
      </c>
      <c r="B2" s="287" t="s">
        <v>252</v>
      </c>
      <c r="C2" s="288"/>
      <c r="D2" s="286" t="s">
        <v>255</v>
      </c>
      <c r="E2" s="286" t="s">
        <v>85</v>
      </c>
      <c r="F2" s="286"/>
      <c r="G2" s="286" t="s">
        <v>330</v>
      </c>
    </row>
    <row r="3" spans="1:7">
      <c r="A3" s="286"/>
      <c r="B3" s="122" t="s">
        <v>253</v>
      </c>
      <c r="C3" s="122" t="s">
        <v>254</v>
      </c>
      <c r="D3" s="286"/>
      <c r="E3" s="122" t="s">
        <v>155</v>
      </c>
      <c r="F3" s="122" t="s">
        <v>86</v>
      </c>
      <c r="G3" s="286"/>
    </row>
    <row r="4" spans="1:7" ht="13.5" thickBot="1">
      <c r="A4" s="124" t="s">
        <v>17</v>
      </c>
      <c r="B4" s="125" t="s">
        <v>18</v>
      </c>
      <c r="C4" s="125" t="s">
        <v>19</v>
      </c>
      <c r="D4" s="125" t="s">
        <v>20</v>
      </c>
      <c r="E4" s="125" t="s">
        <v>21</v>
      </c>
      <c r="F4" s="125" t="s">
        <v>22</v>
      </c>
      <c r="G4" s="125" t="s">
        <v>23</v>
      </c>
    </row>
    <row r="5" spans="1:7">
      <c r="A5" s="1">
        <v>1</v>
      </c>
      <c r="B5" s="3" t="s">
        <v>203</v>
      </c>
      <c r="C5" s="1"/>
      <c r="D5" s="1"/>
      <c r="E5" s="1"/>
      <c r="F5" s="1"/>
      <c r="G5" s="1"/>
    </row>
    <row r="6" spans="1:7">
      <c r="A6" s="1">
        <v>2</v>
      </c>
      <c r="B6" s="1"/>
      <c r="C6" s="1"/>
      <c r="D6" s="1"/>
      <c r="E6" s="1"/>
      <c r="F6" s="1"/>
      <c r="G6" s="1"/>
    </row>
    <row r="7" spans="1:7">
      <c r="A7" s="3" t="s">
        <v>2</v>
      </c>
      <c r="B7" s="1"/>
      <c r="C7" s="1"/>
      <c r="D7" s="1"/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289" t="s">
        <v>138</v>
      </c>
      <c r="B16" s="290"/>
      <c r="C16" s="130">
        <f>SUM(C5:C15)</f>
        <v>0</v>
      </c>
      <c r="D16" s="130">
        <f>SUM(D5:D15)</f>
        <v>0</v>
      </c>
      <c r="E16" s="130">
        <f>SUM(E5:E15)</f>
        <v>0</v>
      </c>
      <c r="F16" s="130">
        <f>SUM(F5:F15)</f>
        <v>0</v>
      </c>
      <c r="G16" s="130">
        <f>SUM(G5:G15)</f>
        <v>0</v>
      </c>
    </row>
    <row r="17" spans="1:7">
      <c r="A17" s="56"/>
      <c r="B17" s="56"/>
      <c r="C17" s="56"/>
      <c r="D17" s="56"/>
      <c r="E17" s="56"/>
      <c r="F17" s="56"/>
      <c r="G17" s="56"/>
    </row>
    <row r="18" spans="1:7" ht="23.25" customHeight="1">
      <c r="A18" s="285" t="s">
        <v>256</v>
      </c>
      <c r="B18" s="285"/>
      <c r="C18" s="285"/>
      <c r="D18" s="285"/>
      <c r="E18" s="285"/>
      <c r="F18" s="285"/>
      <c r="G18" s="285"/>
    </row>
    <row r="19" spans="1:7" ht="19.5" customHeight="1">
      <c r="A19" s="14" t="s">
        <v>3</v>
      </c>
      <c r="B19" s="14"/>
      <c r="C19" s="14" t="s">
        <v>365</v>
      </c>
      <c r="D19" s="14"/>
      <c r="E19" s="14"/>
      <c r="F19" s="14"/>
      <c r="G19" s="14"/>
    </row>
    <row r="20" spans="1:7">
      <c r="A20" s="14"/>
      <c r="B20" s="14"/>
      <c r="C20" s="14"/>
      <c r="D20" s="14"/>
      <c r="E20" s="14"/>
      <c r="F20" s="5"/>
      <c r="G20" s="14"/>
    </row>
    <row r="22" spans="1:7" ht="47.25" customHeight="1"/>
    <row r="23" spans="1:7" ht="12.75" customHeight="1"/>
    <row r="24" spans="1:7" ht="20.25" customHeight="1"/>
    <row r="37" ht="27" customHeight="1"/>
  </sheetData>
  <mergeCells count="7">
    <mergeCell ref="A18:G18"/>
    <mergeCell ref="G2:G3"/>
    <mergeCell ref="E2:F2"/>
    <mergeCell ref="D2:D3"/>
    <mergeCell ref="A2:A3"/>
    <mergeCell ref="B2:C2"/>
    <mergeCell ref="A16:B16"/>
  </mergeCells>
  <pageMargins left="0.7" right="0.7" top="0.75" bottom="0.75" header="0.3" footer="0.3"/>
  <pageSetup paperSize="9" scale="8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="90" zoomScaleNormal="90" workbookViewId="0">
      <selection activeCell="C13" sqref="C13"/>
    </sheetView>
  </sheetViews>
  <sheetFormatPr defaultRowHeight="12.75"/>
  <cols>
    <col min="1" max="1" width="4.140625" customWidth="1"/>
    <col min="2" max="2" width="23.42578125" customWidth="1"/>
    <col min="3" max="3" width="18.28515625" customWidth="1"/>
    <col min="4" max="4" width="19.85546875" customWidth="1"/>
    <col min="5" max="5" width="19" customWidth="1"/>
    <col min="6" max="6" width="18.28515625" customWidth="1"/>
  </cols>
  <sheetData>
    <row r="1" spans="1:6" ht="41.25" customHeight="1">
      <c r="A1" s="292" t="s">
        <v>144</v>
      </c>
      <c r="B1" s="292"/>
      <c r="C1" s="292"/>
      <c r="D1" s="292"/>
      <c r="E1" s="292"/>
      <c r="F1" s="292"/>
    </row>
    <row r="2" spans="1:6">
      <c r="A2" s="286" t="s">
        <v>42</v>
      </c>
      <c r="B2" s="286" t="s">
        <v>87</v>
      </c>
      <c r="C2" s="286" t="s">
        <v>257</v>
      </c>
      <c r="D2" s="286" t="s">
        <v>88</v>
      </c>
      <c r="E2" s="286"/>
      <c r="F2" s="286" t="s">
        <v>331</v>
      </c>
    </row>
    <row r="3" spans="1:6">
      <c r="A3" s="286"/>
      <c r="B3" s="286"/>
      <c r="C3" s="286"/>
      <c r="D3" s="122" t="s">
        <v>89</v>
      </c>
      <c r="E3" s="122" t="s">
        <v>86</v>
      </c>
      <c r="F3" s="286"/>
    </row>
    <row r="4" spans="1:6">
      <c r="A4" s="121">
        <v>1</v>
      </c>
      <c r="B4" s="121">
        <v>2</v>
      </c>
      <c r="C4" s="121">
        <v>3</v>
      </c>
      <c r="D4" s="121">
        <v>4</v>
      </c>
      <c r="E4" s="121">
        <v>5</v>
      </c>
      <c r="F4" s="121" t="s">
        <v>332</v>
      </c>
    </row>
    <row r="5" spans="1:6" ht="24.95" customHeight="1">
      <c r="A5" s="1"/>
      <c r="B5" s="3" t="s">
        <v>203</v>
      </c>
      <c r="C5" s="1"/>
      <c r="D5" s="1"/>
      <c r="E5" s="1"/>
      <c r="F5" s="1"/>
    </row>
    <row r="6" spans="1:6" ht="24.95" customHeight="1">
      <c r="A6" s="1"/>
      <c r="B6" s="1"/>
      <c r="C6" s="1"/>
      <c r="D6" s="1"/>
      <c r="E6" s="1"/>
      <c r="F6" s="1"/>
    </row>
    <row r="7" spans="1:6" ht="24.95" customHeight="1">
      <c r="A7" s="1"/>
      <c r="B7" s="1"/>
      <c r="C7" s="1"/>
      <c r="D7" s="1"/>
      <c r="E7" s="1"/>
      <c r="F7" s="1"/>
    </row>
    <row r="8" spans="1:6" ht="24.95" customHeight="1">
      <c r="A8" s="1"/>
      <c r="B8" s="1"/>
      <c r="C8" s="1"/>
      <c r="D8" s="1"/>
      <c r="E8" s="1"/>
      <c r="F8" s="1"/>
    </row>
    <row r="9" spans="1:6" ht="24.95" customHeight="1">
      <c r="A9" s="1"/>
      <c r="B9" s="1"/>
      <c r="C9" s="1"/>
      <c r="D9" s="1"/>
      <c r="E9" s="1"/>
      <c r="F9" s="1"/>
    </row>
    <row r="10" spans="1:6" ht="24.95" customHeight="1">
      <c r="A10" s="279" t="s">
        <v>138</v>
      </c>
      <c r="B10" s="280"/>
      <c r="C10" s="34">
        <f>SUM(C5:C9)</f>
        <v>0</v>
      </c>
      <c r="D10" s="34">
        <f>SUM(D5:D9)</f>
        <v>0</v>
      </c>
      <c r="E10" s="34">
        <f>SUM(E5:E9)</f>
        <v>0</v>
      </c>
      <c r="F10" s="34">
        <f>SUM(F5:F9)</f>
        <v>0</v>
      </c>
    </row>
    <row r="11" spans="1:6" ht="24.95" customHeight="1">
      <c r="A11" s="83"/>
      <c r="B11" s="83"/>
      <c r="C11" s="84"/>
      <c r="D11" s="84"/>
      <c r="E11" s="84"/>
      <c r="F11" s="84"/>
    </row>
    <row r="12" spans="1:6" s="8" customFormat="1" ht="34.5" customHeight="1">
      <c r="A12" s="291" t="s">
        <v>347</v>
      </c>
      <c r="B12" s="291"/>
      <c r="C12" s="291"/>
      <c r="D12" s="291"/>
      <c r="E12" s="291"/>
      <c r="F12" s="291"/>
    </row>
    <row r="13" spans="1:6" ht="19.5" customHeight="1">
      <c r="A13" s="14" t="s">
        <v>3</v>
      </c>
      <c r="B13" s="14"/>
      <c r="C13" s="14" t="s">
        <v>365</v>
      </c>
      <c r="D13" s="14"/>
      <c r="E13" s="14"/>
      <c r="F13" s="14"/>
    </row>
    <row r="14" spans="1:6">
      <c r="A14" s="14"/>
      <c r="B14" s="14"/>
      <c r="C14" s="14"/>
      <c r="D14" s="14"/>
      <c r="E14" s="5"/>
      <c r="F14" s="14"/>
    </row>
  </sheetData>
  <mergeCells count="8">
    <mergeCell ref="A10:B10"/>
    <mergeCell ref="A12:F12"/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  <pageSetup paperSize="9" scale="8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90" zoomScaleNormal="90" workbookViewId="0">
      <selection activeCell="C20" sqref="C20"/>
    </sheetView>
  </sheetViews>
  <sheetFormatPr defaultRowHeight="12.75"/>
  <cols>
    <col min="1" max="1" width="4.7109375" customWidth="1"/>
    <col min="2" max="2" width="26.42578125" customWidth="1"/>
    <col min="3" max="3" width="12.140625" customWidth="1"/>
    <col min="4" max="4" width="14.28515625" customWidth="1"/>
    <col min="6" max="6" width="12.5703125" customWidth="1"/>
    <col min="7" max="8" width="10.7109375" customWidth="1"/>
    <col min="9" max="10" width="12.140625" customWidth="1"/>
  </cols>
  <sheetData>
    <row r="1" spans="1:10" ht="30.75" customHeight="1">
      <c r="A1" s="78" t="s">
        <v>44</v>
      </c>
    </row>
    <row r="2" spans="1:10">
      <c r="A2" s="294" t="s">
        <v>43</v>
      </c>
      <c r="B2" s="121" t="s">
        <v>45</v>
      </c>
      <c r="C2" s="294" t="s">
        <v>47</v>
      </c>
      <c r="D2" s="294"/>
      <c r="E2" s="295" t="s">
        <v>51</v>
      </c>
      <c r="F2" s="295"/>
      <c r="G2" s="295" t="s">
        <v>52</v>
      </c>
      <c r="H2" s="295"/>
      <c r="I2" s="295" t="s">
        <v>50</v>
      </c>
      <c r="J2" s="295"/>
    </row>
    <row r="3" spans="1:10" ht="21" customHeight="1">
      <c r="A3" s="294"/>
      <c r="B3" s="121" t="s">
        <v>46</v>
      </c>
      <c r="C3" s="121" t="s">
        <v>48</v>
      </c>
      <c r="D3" s="121" t="s">
        <v>49</v>
      </c>
      <c r="E3" s="121" t="s">
        <v>48</v>
      </c>
      <c r="F3" s="121" t="s">
        <v>49</v>
      </c>
      <c r="G3" s="121" t="s">
        <v>48</v>
      </c>
      <c r="H3" s="121" t="s">
        <v>49</v>
      </c>
      <c r="I3" s="121" t="s">
        <v>48</v>
      </c>
      <c r="J3" s="121" t="s">
        <v>49</v>
      </c>
    </row>
    <row r="4" spans="1:10" s="8" customFormat="1">
      <c r="A4" s="59">
        <v>1</v>
      </c>
      <c r="B4" s="18" t="s">
        <v>53</v>
      </c>
      <c r="C4" s="139">
        <f>SUM(C5:C10)</f>
        <v>0</v>
      </c>
      <c r="D4" s="129">
        <f t="shared" ref="D4:J4" si="0">SUM(D5:D10)</f>
        <v>0</v>
      </c>
      <c r="E4" s="139">
        <f t="shared" si="0"/>
        <v>0</v>
      </c>
      <c r="F4" s="129">
        <f t="shared" si="0"/>
        <v>0</v>
      </c>
      <c r="G4" s="139">
        <f t="shared" si="0"/>
        <v>0</v>
      </c>
      <c r="H4" s="129">
        <f t="shared" si="0"/>
        <v>0</v>
      </c>
      <c r="I4" s="139">
        <f t="shared" si="0"/>
        <v>0</v>
      </c>
      <c r="J4" s="129">
        <f t="shared" si="0"/>
        <v>0</v>
      </c>
    </row>
    <row r="5" spans="1:10" s="8" customFormat="1">
      <c r="A5" s="185" t="s">
        <v>54</v>
      </c>
      <c r="B5" s="18" t="s">
        <v>203</v>
      </c>
      <c r="C5" s="139"/>
      <c r="D5" s="129"/>
      <c r="E5" s="139"/>
      <c r="F5" s="129"/>
      <c r="G5" s="139"/>
      <c r="H5" s="129"/>
      <c r="I5" s="139"/>
      <c r="J5" s="129"/>
    </row>
    <row r="6" spans="1:10" s="8" customFormat="1">
      <c r="A6" s="185" t="s">
        <v>55</v>
      </c>
      <c r="B6" s="18"/>
      <c r="C6" s="139"/>
      <c r="D6" s="129"/>
      <c r="E6" s="139"/>
      <c r="F6" s="129"/>
      <c r="G6" s="139"/>
      <c r="H6" s="129"/>
      <c r="I6" s="139"/>
      <c r="J6" s="129"/>
    </row>
    <row r="7" spans="1:10" s="8" customFormat="1">
      <c r="A7" s="185" t="s">
        <v>2</v>
      </c>
      <c r="B7" s="18"/>
      <c r="C7" s="139"/>
      <c r="D7" s="129"/>
      <c r="E7" s="139"/>
      <c r="F7" s="129"/>
      <c r="G7" s="139"/>
      <c r="H7" s="129"/>
      <c r="I7" s="139"/>
      <c r="J7" s="129"/>
    </row>
    <row r="8" spans="1:10" s="8" customFormat="1">
      <c r="A8" s="185"/>
      <c r="B8" s="18"/>
      <c r="C8" s="139"/>
      <c r="D8" s="129"/>
      <c r="E8" s="139"/>
      <c r="F8" s="129"/>
      <c r="G8" s="139"/>
      <c r="H8" s="129"/>
      <c r="I8" s="139"/>
      <c r="J8" s="129"/>
    </row>
    <row r="9" spans="1:10" s="8" customFormat="1">
      <c r="A9" s="185"/>
      <c r="B9" s="18"/>
      <c r="C9" s="139"/>
      <c r="D9" s="129"/>
      <c r="E9" s="139"/>
      <c r="F9" s="129"/>
      <c r="G9" s="139"/>
      <c r="H9" s="129"/>
      <c r="I9" s="139"/>
      <c r="J9" s="129"/>
    </row>
    <row r="10" spans="1:10" s="8" customFormat="1">
      <c r="A10" s="185"/>
      <c r="B10" s="18"/>
      <c r="C10" s="139"/>
      <c r="D10" s="129"/>
      <c r="E10" s="139"/>
      <c r="F10" s="129"/>
      <c r="G10" s="139"/>
      <c r="H10" s="129"/>
      <c r="I10" s="139"/>
      <c r="J10" s="129"/>
    </row>
    <row r="11" spans="1:10" s="8" customFormat="1" ht="16.5" customHeight="1">
      <c r="A11" s="59">
        <v>2</v>
      </c>
      <c r="B11" s="18" t="s">
        <v>56</v>
      </c>
      <c r="C11" s="139">
        <f t="shared" ref="C11:J11" si="1">SUM(C12:C15)</f>
        <v>0</v>
      </c>
      <c r="D11" s="129">
        <f t="shared" si="1"/>
        <v>0</v>
      </c>
      <c r="E11" s="139">
        <f t="shared" si="1"/>
        <v>0</v>
      </c>
      <c r="F11" s="129">
        <f t="shared" si="1"/>
        <v>0</v>
      </c>
      <c r="G11" s="139">
        <f t="shared" si="1"/>
        <v>0</v>
      </c>
      <c r="H11" s="129">
        <f t="shared" si="1"/>
        <v>0</v>
      </c>
      <c r="I11" s="139">
        <f t="shared" si="1"/>
        <v>0</v>
      </c>
      <c r="J11" s="129">
        <f t="shared" si="1"/>
        <v>0</v>
      </c>
    </row>
    <row r="12" spans="1:10" s="8" customFormat="1">
      <c r="A12" s="185" t="s">
        <v>57</v>
      </c>
      <c r="B12" s="18"/>
      <c r="C12" s="139"/>
      <c r="D12" s="129"/>
      <c r="E12" s="139"/>
      <c r="F12" s="129"/>
      <c r="G12" s="139"/>
      <c r="H12" s="129"/>
      <c r="I12" s="139"/>
      <c r="J12" s="129"/>
    </row>
    <row r="13" spans="1:10" s="8" customFormat="1">
      <c r="A13" s="185" t="s">
        <v>139</v>
      </c>
      <c r="B13" s="18"/>
      <c r="C13" s="139"/>
      <c r="D13" s="129"/>
      <c r="E13" s="139"/>
      <c r="F13" s="129"/>
      <c r="G13" s="139"/>
      <c r="H13" s="129"/>
      <c r="I13" s="139"/>
      <c r="J13" s="129"/>
    </row>
    <row r="14" spans="1:10" s="8" customFormat="1">
      <c r="A14" s="185" t="s">
        <v>2</v>
      </c>
      <c r="B14" s="18"/>
      <c r="C14" s="139"/>
      <c r="D14" s="129"/>
      <c r="E14" s="139"/>
      <c r="F14" s="129"/>
      <c r="G14" s="139"/>
      <c r="H14" s="129"/>
      <c r="I14" s="139"/>
      <c r="J14" s="129"/>
    </row>
    <row r="15" spans="1:10" s="8" customFormat="1">
      <c r="A15" s="185"/>
      <c r="B15" s="18"/>
      <c r="C15" s="139"/>
      <c r="D15" s="129"/>
      <c r="E15" s="139"/>
      <c r="F15" s="129"/>
      <c r="G15" s="139"/>
      <c r="H15" s="129"/>
      <c r="I15" s="139"/>
      <c r="J15" s="129"/>
    </row>
    <row r="16" spans="1:10" s="8" customFormat="1" ht="18.75" customHeight="1">
      <c r="A16" s="279" t="s">
        <v>138</v>
      </c>
      <c r="B16" s="280"/>
      <c r="C16" s="140">
        <f t="shared" ref="C16:J16" si="2">SUM(C4+C11)</f>
        <v>0</v>
      </c>
      <c r="D16" s="130">
        <f t="shared" si="2"/>
        <v>0</v>
      </c>
      <c r="E16" s="140">
        <f t="shared" si="2"/>
        <v>0</v>
      </c>
      <c r="F16" s="130">
        <f t="shared" si="2"/>
        <v>0</v>
      </c>
      <c r="G16" s="140">
        <f t="shared" si="2"/>
        <v>0</v>
      </c>
      <c r="H16" s="130">
        <f t="shared" si="2"/>
        <v>0</v>
      </c>
      <c r="I16" s="140">
        <f t="shared" si="2"/>
        <v>0</v>
      </c>
      <c r="J16" s="130">
        <f t="shared" si="2"/>
        <v>0</v>
      </c>
    </row>
    <row r="17" spans="1:10" s="8" customFormat="1" ht="18.75" customHeight="1">
      <c r="A17" s="88"/>
      <c r="B17" s="88"/>
      <c r="C17" s="89"/>
      <c r="D17" s="90"/>
      <c r="E17" s="89"/>
      <c r="F17" s="90"/>
      <c r="G17" s="89"/>
      <c r="H17" s="90"/>
      <c r="I17" s="89"/>
      <c r="J17" s="90"/>
    </row>
    <row r="18" spans="1:10" s="8" customFormat="1" ht="20.25" customHeight="1">
      <c r="A18" s="293" t="s">
        <v>348</v>
      </c>
      <c r="B18" s="293"/>
      <c r="C18" s="293"/>
      <c r="D18" s="293"/>
      <c r="E18" s="293"/>
      <c r="F18" s="293"/>
      <c r="G18" s="293"/>
      <c r="H18" s="293"/>
      <c r="I18" s="293"/>
      <c r="J18" s="293"/>
    </row>
    <row r="20" spans="1:10">
      <c r="A20" s="14" t="s">
        <v>3</v>
      </c>
      <c r="B20" s="14"/>
      <c r="C20" s="14" t="s">
        <v>365</v>
      </c>
      <c r="D20" s="14"/>
      <c r="G20" s="14"/>
    </row>
    <row r="21" spans="1:10">
      <c r="A21" s="14"/>
      <c r="B21" s="14"/>
      <c r="C21" s="14"/>
      <c r="D21" s="14"/>
      <c r="G21" s="5"/>
    </row>
  </sheetData>
  <mergeCells count="7">
    <mergeCell ref="A18:J18"/>
    <mergeCell ref="A16:B16"/>
    <mergeCell ref="C2:D2"/>
    <mergeCell ref="E2:F2"/>
    <mergeCell ref="G2:H2"/>
    <mergeCell ref="I2:J2"/>
    <mergeCell ref="A2:A3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26</vt:i4>
      </vt:variant>
    </vt:vector>
  </HeadingPairs>
  <TitlesOfParts>
    <vt:vector size="26" baseType="lpstr">
      <vt:lpstr>Instrukcja</vt:lpstr>
      <vt:lpstr>I Wprowadzenie</vt:lpstr>
      <vt:lpstr>II Dod.inf.i objaśn.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2.1</vt:lpstr>
      <vt:lpstr>2.2</vt:lpstr>
      <vt:lpstr>2.3</vt:lpstr>
      <vt:lpstr>2.5</vt:lpstr>
      <vt:lpstr>2.4</vt:lpstr>
      <vt:lpstr>3.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Rzucidło</dc:creator>
  <cp:lastModifiedBy>Bożena</cp:lastModifiedBy>
  <cp:lastPrinted>2019-03-27T11:47:13Z</cp:lastPrinted>
  <dcterms:created xsi:type="dcterms:W3CDTF">2016-02-04T12:09:16Z</dcterms:created>
  <dcterms:modified xsi:type="dcterms:W3CDTF">2019-05-10T07:25:28Z</dcterms:modified>
</cp:coreProperties>
</file>